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euszSybilski\Desktop\szkola\plan nauczania\Nowy folder\"/>
    </mc:Choice>
  </mc:AlternateContent>
  <xr:revisionPtr revIDLastSave="0" documentId="13_ncr:1_{3458B823-6E9B-4599-82A3-10286B255E6B}" xr6:coauthVersionLast="43" xr6:coauthVersionMax="43" xr10:uidLastSave="{00000000-0000-0000-0000-000000000000}"/>
  <bookViews>
    <workbookView xWindow="39690" yWindow="2610" windowWidth="19200" windowHeight="11385" xr2:uid="{D340F922-ABE3-46B6-9DAA-1A076C562B82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1" i="1" l="1"/>
  <c r="D60" i="1"/>
  <c r="D59" i="1"/>
  <c r="D58" i="1"/>
  <c r="D57" i="1"/>
  <c r="D61" i="1" s="1"/>
  <c r="K52" i="1"/>
  <c r="J49" i="1"/>
  <c r="I49" i="1"/>
  <c r="H49" i="1"/>
  <c r="G49" i="1"/>
  <c r="F49" i="1"/>
  <c r="E49" i="1"/>
  <c r="D49" i="1"/>
  <c r="C49" i="1"/>
  <c r="K48" i="1"/>
  <c r="K47" i="1"/>
  <c r="K46" i="1"/>
  <c r="K45" i="1"/>
  <c r="K44" i="1"/>
  <c r="K43" i="1"/>
  <c r="K49" i="1" s="1"/>
  <c r="J41" i="1"/>
  <c r="J50" i="1" s="1"/>
  <c r="I41" i="1"/>
  <c r="I50" i="1" s="1"/>
  <c r="I51" i="1" s="1"/>
  <c r="H41" i="1"/>
  <c r="H50" i="1" s="1"/>
  <c r="H51" i="1" s="1"/>
  <c r="G41" i="1"/>
  <c r="G50" i="1" s="1"/>
  <c r="F41" i="1"/>
  <c r="F50" i="1" s="1"/>
  <c r="E41" i="1"/>
  <c r="E50" i="1" s="1"/>
  <c r="E51" i="1" s="1"/>
  <c r="D41" i="1"/>
  <c r="D50" i="1" s="1"/>
  <c r="D51" i="1" s="1"/>
  <c r="C41" i="1"/>
  <c r="C50" i="1" s="1"/>
  <c r="L40" i="1"/>
  <c r="K40" i="1"/>
  <c r="K39" i="1"/>
  <c r="K38" i="1"/>
  <c r="K37" i="1"/>
  <c r="K36" i="1"/>
  <c r="K35" i="1"/>
  <c r="K34" i="1"/>
  <c r="J32" i="1"/>
  <c r="I32" i="1"/>
  <c r="H32" i="1"/>
  <c r="G32" i="1"/>
  <c r="F32" i="1"/>
  <c r="E32" i="1"/>
  <c r="D32" i="1"/>
  <c r="C32" i="1"/>
  <c r="K31" i="1"/>
  <c r="K30" i="1"/>
  <c r="K29" i="1"/>
  <c r="J27" i="1"/>
  <c r="J51" i="1" s="1"/>
  <c r="I27" i="1"/>
  <c r="H27" i="1"/>
  <c r="G27" i="1"/>
  <c r="G51" i="1" s="1"/>
  <c r="F27" i="1"/>
  <c r="F51" i="1" s="1"/>
  <c r="E27" i="1"/>
  <c r="D27" i="1"/>
  <c r="C27" i="1"/>
  <c r="C51" i="1" s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L27" i="1" l="1"/>
  <c r="L32" i="1"/>
  <c r="L41" i="1"/>
  <c r="K27" i="1"/>
  <c r="K51" i="1" s="1"/>
  <c r="K32" i="1"/>
  <c r="K41" i="1"/>
  <c r="K50" i="1" s="1"/>
  <c r="L50" i="1" l="1"/>
  <c r="L51" i="1"/>
</calcChain>
</file>

<file path=xl/sharedStrings.xml><?xml version="1.0" encoding="utf-8"?>
<sst xmlns="http://schemas.openxmlformats.org/spreadsheetml/2006/main" count="79" uniqueCount="70">
  <si>
    <t>Lp</t>
  </si>
  <si>
    <t>Obowiązkowe zajęcia edukacyjne</t>
  </si>
  <si>
    <t>Klasa</t>
  </si>
  <si>
    <t>Liczba godzin tygodniowo 
w czteroletnim okresie nauczania</t>
  </si>
  <si>
    <t>Liczba godzin w czteroletnim okresie nauczania</t>
  </si>
  <si>
    <t>I</t>
  </si>
  <si>
    <t>II</t>
  </si>
  <si>
    <t>III</t>
  </si>
  <si>
    <t>IV</t>
  </si>
  <si>
    <t>I semestr</t>
  </si>
  <si>
    <t>II semestr</t>
  </si>
  <si>
    <t>Przedmioty ogólnokształcące</t>
  </si>
  <si>
    <t>Język polski</t>
  </si>
  <si>
    <t>Język angielski</t>
  </si>
  <si>
    <t>Język niemiecki/rosyjski</t>
  </si>
  <si>
    <t>Historia</t>
  </si>
  <si>
    <t>Wiedza o społeczeństwie</t>
  </si>
  <si>
    <t>Podstawy przedsiębiorczości</t>
  </si>
  <si>
    <t>Geografia</t>
  </si>
  <si>
    <t>Biologia</t>
  </si>
  <si>
    <t>Chemia</t>
  </si>
  <si>
    <t>Fizyka</t>
  </si>
  <si>
    <t>Matematyka</t>
  </si>
  <si>
    <t>Informatyka</t>
  </si>
  <si>
    <t>Wychowanie fizyczne</t>
  </si>
  <si>
    <t>Edukacja dla bezpieczeństwa</t>
  </si>
  <si>
    <t>Zajęcia z wychowawcą</t>
  </si>
  <si>
    <t xml:space="preserve">Łączna liczba godzin  </t>
  </si>
  <si>
    <t xml:space="preserve">Przedmioty realizowane w zakresie rozszerzonym oraz uzupełniające </t>
  </si>
  <si>
    <t>Historia i społecz. - przedm. uzupełniający</t>
  </si>
  <si>
    <t>Łączna liczba godzin</t>
  </si>
  <si>
    <t>Tygodniowy wymiar godzin obowiązkowych zajęć edukacyjnych</t>
  </si>
  <si>
    <t>Religia</t>
  </si>
  <si>
    <r>
      <rPr>
        <vertAlign val="superscript"/>
        <sz val="10"/>
        <rFont val="Arial"/>
        <family val="2"/>
        <charset val="238"/>
      </rPr>
      <t>/1/</t>
    </r>
    <r>
      <rPr>
        <sz val="11"/>
        <color theme="1"/>
        <rFont val="Calibri"/>
        <family val="2"/>
        <charset val="238"/>
        <scheme val="minor"/>
      </rPr>
      <t xml:space="preserve"> (do celów obliczeniowych przyjęto 30 tygodni w ciągu jednego roku szkolnego)</t>
    </r>
  </si>
  <si>
    <t>geografia</t>
  </si>
  <si>
    <t>Przedmioty w kształceniu zawodowym teoretycznym</t>
  </si>
  <si>
    <t>BHP</t>
  </si>
  <si>
    <t>Przedmioty w kształceniu zawodowym  praktycznym</t>
  </si>
  <si>
    <t xml:space="preserve">Usługi żywieniowe w hotelarstwie </t>
  </si>
  <si>
    <t>Łączna liczba godzin kształcenia zawodowego</t>
  </si>
  <si>
    <t>Minimalny wymiar praktyk zawodowych</t>
  </si>
  <si>
    <t>tyg.</t>
  </si>
  <si>
    <t>godz.</t>
  </si>
  <si>
    <t>kl. I - zgodnie z podstawą programową</t>
  </si>
  <si>
    <t xml:space="preserve">kl. II - zgodnie z podstawą programową </t>
  </si>
  <si>
    <t>kl. III - zgodnie z podstawą programową</t>
  </si>
  <si>
    <t>kl. IV - zgodnie z podstawą programową</t>
  </si>
  <si>
    <t xml:space="preserve">Razem </t>
  </si>
  <si>
    <t xml:space="preserve">Szkolny plan nauczania czteroletniego TECHNIKUM </t>
  </si>
  <si>
    <r>
      <rPr>
        <sz val="12"/>
        <rFont val="Arial"/>
        <family val="2"/>
        <charset val="238"/>
      </rPr>
      <t>Typ</t>
    </r>
    <r>
      <rPr>
        <b/>
        <sz val="12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szkoły:</t>
    </r>
    <r>
      <rPr>
        <b/>
        <sz val="12"/>
        <rFont val="Arial"/>
        <family val="2"/>
        <charset val="238"/>
      </rPr>
      <t xml:space="preserve"> Technikum  -  </t>
    </r>
    <r>
      <rPr>
        <sz val="12"/>
        <rFont val="Arial"/>
        <family val="2"/>
        <charset val="238"/>
      </rPr>
      <t>4-letni okres nauczania</t>
    </r>
    <r>
      <rPr>
        <b/>
        <sz val="12"/>
        <rFont val="Arial"/>
        <family val="2"/>
        <charset val="238"/>
      </rPr>
      <t xml:space="preserve"> </t>
    </r>
    <r>
      <rPr>
        <vertAlign val="superscript"/>
        <sz val="12"/>
        <rFont val="Arial"/>
        <family val="2"/>
        <charset val="238"/>
      </rPr>
      <t>/1/</t>
    </r>
  </si>
  <si>
    <r>
      <rPr>
        <sz val="12"/>
        <color indexed="8"/>
        <rFont val="Arial"/>
        <family val="2"/>
        <charset val="238"/>
      </rPr>
      <t>Zawód</t>
    </r>
    <r>
      <rPr>
        <b/>
        <sz val="12"/>
        <color indexed="8"/>
        <rFont val="Arial"/>
        <family val="2"/>
        <charset val="238"/>
      </rPr>
      <t xml:space="preserve">: technik hotelarstwa;  </t>
    </r>
    <r>
      <rPr>
        <sz val="12"/>
        <color indexed="8"/>
        <rFont val="Arial"/>
        <family val="2"/>
        <charset val="238"/>
      </rPr>
      <t>symbol</t>
    </r>
    <r>
      <rPr>
        <b/>
        <sz val="12"/>
        <color indexed="8"/>
        <rFont val="Arial"/>
        <family val="2"/>
        <charset val="238"/>
      </rPr>
      <t xml:space="preserve">  422402</t>
    </r>
  </si>
  <si>
    <r>
      <t xml:space="preserve">Podbudowa programowa: </t>
    </r>
    <r>
      <rPr>
        <b/>
        <i/>
        <sz val="16"/>
        <color indexed="8"/>
        <rFont val="Arial"/>
        <family val="2"/>
        <charset val="238"/>
      </rPr>
      <t>gimnazjum</t>
    </r>
  </si>
  <si>
    <t>podstawa programowa 2012 r ogólne, 2019 zawodowe</t>
  </si>
  <si>
    <t>Wiedza o kulturze</t>
  </si>
  <si>
    <t xml:space="preserve">podstwy hotelarstwa </t>
  </si>
  <si>
    <t xml:space="preserve">organizacja pracy służby pięter </t>
  </si>
  <si>
    <t>podstawy działalności gospodarczej z elementami marketingu</t>
  </si>
  <si>
    <t>język angielski w zawodowy</t>
  </si>
  <si>
    <t>Rezerwacja usług hotelarskich</t>
  </si>
  <si>
    <t>Obsługa gościa w recepcji</t>
  </si>
  <si>
    <t xml:space="preserve">Obsługa konsumenta </t>
  </si>
  <si>
    <t xml:space="preserve">Pracownia informatyczna </t>
  </si>
  <si>
    <t>pracownia służby pięter</t>
  </si>
  <si>
    <t>usługi dodatkowe w hotelarstwie, kultura zawodu</t>
  </si>
  <si>
    <t xml:space="preserve">doradztwo zawodowe 10 godzin w ciągu całego cyklu </t>
  </si>
  <si>
    <t>Egzamin potwierdzający pierwszą kwalifikację (K1) odbywa się pod koniec klasy III</t>
  </si>
  <si>
    <t>Egzamin potwierdzający drugą kwalifikację (K2) odbywa się pod koniec I semestru klasy IV</t>
  </si>
  <si>
    <r>
      <t xml:space="preserve">podstawa programowa 2019 -  </t>
    </r>
    <r>
      <rPr>
        <b/>
        <i/>
        <sz val="14"/>
        <rFont val="Arial"/>
        <family val="2"/>
        <charset val="238"/>
      </rPr>
      <t xml:space="preserve">2019/2020, 2020/2021, 2021/2022, 2022/2023 </t>
    </r>
  </si>
  <si>
    <t xml:space="preserve">kwalifikacje  HGT.03. Obsługa gości w obiekcie świadczącym usługi hotelarskie </t>
  </si>
  <si>
    <t xml:space="preserve">kwalifikacje HGT.06. Realizacja usług w recepcji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</si>
</sst>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vertAlign val="superscript"/>
      <sz val="12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i/>
      <sz val="16"/>
      <color indexed="8"/>
      <name val="Arial"/>
      <family val="2"/>
      <charset val="238"/>
    </font>
    <font>
      <b/>
      <i/>
      <sz val="14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/>
    <xf numFmtId="0" fontId="4" fillId="0" borderId="0" xfId="1" applyFont="1"/>
    <xf numFmtId="0" fontId="6" fillId="0" borderId="0" xfId="1" applyFont="1"/>
    <xf numFmtId="0" fontId="7" fillId="0" borderId="0" xfId="1" applyFont="1"/>
    <xf numFmtId="0" fontId="10" fillId="2" borderId="7" xfId="1" applyFont="1" applyFill="1" applyBorder="1" applyAlignment="1">
      <alignment horizontal="center" textRotation="90"/>
    </xf>
    <xf numFmtId="0" fontId="10" fillId="2" borderId="8" xfId="1" applyFont="1" applyFill="1" applyBorder="1" applyAlignment="1">
      <alignment horizontal="center" textRotation="90"/>
    </xf>
    <xf numFmtId="0" fontId="1" fillId="4" borderId="1" xfId="1" applyFill="1" applyBorder="1" applyAlignment="1">
      <alignment horizontal="center" vertical="center"/>
    </xf>
    <xf numFmtId="0" fontId="1" fillId="4" borderId="13" xfId="1" applyFill="1" applyBorder="1" applyAlignment="1">
      <alignment vertical="center" wrapText="1"/>
    </xf>
    <xf numFmtId="0" fontId="1" fillId="4" borderId="14" xfId="1" applyFill="1" applyBorder="1" applyAlignment="1" applyProtection="1">
      <alignment horizontal="center" vertical="center"/>
      <protection locked="0"/>
    </xf>
    <xf numFmtId="0" fontId="1" fillId="4" borderId="15" xfId="1" applyFill="1" applyBorder="1" applyAlignment="1" applyProtection="1">
      <alignment horizontal="center" vertical="center"/>
      <protection locked="0"/>
    </xf>
    <xf numFmtId="0" fontId="1" fillId="4" borderId="16" xfId="1" applyFill="1" applyBorder="1" applyAlignment="1" applyProtection="1">
      <alignment horizontal="center" vertical="center"/>
      <protection locked="0"/>
    </xf>
    <xf numFmtId="0" fontId="9" fillId="3" borderId="4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0" fillId="4" borderId="13" xfId="1" applyFont="1" applyFill="1" applyBorder="1" applyAlignment="1">
      <alignment vertical="center" wrapText="1"/>
    </xf>
    <xf numFmtId="0" fontId="1" fillId="4" borderId="17" xfId="1" applyFill="1" applyBorder="1" applyAlignment="1" applyProtection="1">
      <alignment horizontal="center" vertical="center"/>
      <protection locked="0"/>
    </xf>
    <xf numFmtId="0" fontId="1" fillId="4" borderId="13" xfId="1" applyFill="1" applyBorder="1" applyAlignment="1" applyProtection="1">
      <alignment horizontal="center" vertical="center"/>
      <protection locked="0"/>
    </xf>
    <xf numFmtId="0" fontId="1" fillId="4" borderId="4" xfId="1" applyFill="1" applyBorder="1" applyAlignment="1" applyProtection="1">
      <alignment horizontal="center" vertical="center"/>
      <protection locked="0"/>
    </xf>
    <xf numFmtId="0" fontId="1" fillId="4" borderId="18" xfId="1" applyFill="1" applyBorder="1" applyAlignment="1" applyProtection="1">
      <alignment horizontal="center" vertical="center"/>
      <protection locked="0"/>
    </xf>
    <xf numFmtId="0" fontId="1" fillId="4" borderId="19" xfId="1" applyFill="1" applyBorder="1" applyAlignment="1" applyProtection="1">
      <alignment horizontal="center" vertical="center"/>
      <protection locked="0"/>
    </xf>
    <xf numFmtId="0" fontId="1" fillId="4" borderId="20" xfId="1" applyFill="1" applyBorder="1" applyAlignment="1" applyProtection="1">
      <alignment horizontal="center" vertical="center"/>
      <protection locked="0"/>
    </xf>
    <xf numFmtId="0" fontId="9" fillId="3" borderId="9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1" fillId="4" borderId="1" xfId="1" applyFill="1" applyBorder="1" applyAlignment="1" applyProtection="1">
      <alignment horizontal="center" vertical="center"/>
      <protection locked="0"/>
    </xf>
    <xf numFmtId="0" fontId="0" fillId="4" borderId="23" xfId="1" applyFont="1" applyFill="1" applyBorder="1" applyAlignment="1" applyProtection="1">
      <alignment vertical="center" wrapText="1"/>
      <protection locked="0"/>
    </xf>
    <xf numFmtId="0" fontId="1" fillId="4" borderId="14" xfId="1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4" xfId="1" applyFill="1" applyBorder="1" applyAlignment="1" applyProtection="1">
      <alignment horizontal="center"/>
      <protection locked="0"/>
    </xf>
    <xf numFmtId="0" fontId="1" fillId="4" borderId="15" xfId="1" applyFill="1" applyBorder="1" applyAlignment="1" applyProtection="1">
      <alignment horizontal="center"/>
      <protection locked="0"/>
    </xf>
    <xf numFmtId="0" fontId="9" fillId="5" borderId="4" xfId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0" fillId="4" borderId="13" xfId="1" applyFont="1" applyFill="1" applyBorder="1" applyAlignment="1" applyProtection="1">
      <alignment vertical="center" wrapText="1"/>
      <protection locked="0"/>
    </xf>
    <xf numFmtId="0" fontId="1" fillId="4" borderId="13" xfId="1" applyFill="1" applyBorder="1" applyAlignment="1" applyProtection="1">
      <alignment vertical="center" wrapText="1"/>
      <protection locked="0"/>
    </xf>
    <xf numFmtId="0" fontId="9" fillId="5" borderId="9" xfId="1" applyFont="1" applyFill="1" applyBorder="1" applyAlignment="1">
      <alignment horizontal="center" vertical="center"/>
    </xf>
    <xf numFmtId="0" fontId="3" fillId="5" borderId="26" xfId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center" vertical="center"/>
    </xf>
    <xf numFmtId="0" fontId="3" fillId="7" borderId="4" xfId="1" applyFont="1" applyFill="1" applyBorder="1" applyAlignment="1">
      <alignment horizontal="center" vertical="center"/>
    </xf>
    <xf numFmtId="0" fontId="1" fillId="8" borderId="1" xfId="1" applyFill="1" applyBorder="1" applyAlignment="1">
      <alignment horizontal="center" vertical="center" wrapText="1"/>
    </xf>
    <xf numFmtId="0" fontId="1" fillId="8" borderId="1" xfId="1" applyFill="1" applyBorder="1" applyAlignment="1">
      <alignment horizontal="left" vertical="center" wrapText="1"/>
    </xf>
    <xf numFmtId="0" fontId="1" fillId="8" borderId="1" xfId="1" applyFill="1" applyBorder="1" applyAlignment="1">
      <alignment horizontal="center" vertical="center"/>
    </xf>
    <xf numFmtId="0" fontId="9" fillId="8" borderId="1" xfId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164" fontId="9" fillId="0" borderId="0" xfId="1" applyNumberFormat="1" applyFont="1" applyAlignment="1">
      <alignment horizontal="center" vertical="center"/>
    </xf>
    <xf numFmtId="0" fontId="1" fillId="4" borderId="0" xfId="1" applyFill="1" applyAlignment="1">
      <alignment vertical="center"/>
    </xf>
    <xf numFmtId="0" fontId="12" fillId="0" borderId="0" xfId="1" applyFont="1"/>
    <xf numFmtId="0" fontId="1" fillId="0" borderId="14" xfId="1" applyBorder="1" applyAlignment="1" applyProtection="1">
      <alignment horizontal="center" vertical="center"/>
      <protection locked="0"/>
    </xf>
    <xf numFmtId="0" fontId="1" fillId="0" borderId="15" xfId="1" applyBorder="1" applyAlignment="1" applyProtection="1">
      <alignment horizontal="center" vertical="center"/>
      <protection locked="0"/>
    </xf>
    <xf numFmtId="0" fontId="1" fillId="0" borderId="16" xfId="1" applyBorder="1" applyAlignment="1" applyProtection="1">
      <alignment horizontal="center" vertical="center"/>
      <protection locked="0"/>
    </xf>
    <xf numFmtId="0" fontId="9" fillId="9" borderId="4" xfId="1" applyFont="1" applyFill="1" applyBorder="1" applyAlignment="1">
      <alignment horizontal="center" vertical="center"/>
    </xf>
    <xf numFmtId="0" fontId="9" fillId="10" borderId="1" xfId="1" applyFont="1" applyFill="1" applyBorder="1" applyAlignment="1">
      <alignment horizontal="center" vertical="center"/>
    </xf>
    <xf numFmtId="0" fontId="1" fillId="0" borderId="17" xfId="1" applyBorder="1" applyAlignment="1" applyProtection="1">
      <alignment horizontal="center" vertical="center"/>
      <protection locked="0"/>
    </xf>
    <xf numFmtId="0" fontId="1" fillId="0" borderId="13" xfId="1" applyBorder="1" applyAlignment="1" applyProtection="1">
      <alignment horizontal="center" vertical="center"/>
      <protection locked="0"/>
    </xf>
    <xf numFmtId="0" fontId="1" fillId="0" borderId="4" xfId="1" applyBorder="1" applyAlignment="1" applyProtection="1">
      <alignment horizontal="center" vertical="center"/>
      <protection locked="0"/>
    </xf>
    <xf numFmtId="0" fontId="1" fillId="0" borderId="21" xfId="1" applyBorder="1" applyAlignment="1" applyProtection="1">
      <alignment horizontal="center" vertical="center"/>
      <protection locked="0"/>
    </xf>
    <xf numFmtId="0" fontId="1" fillId="0" borderId="5" xfId="1" applyBorder="1" applyAlignment="1" applyProtection="1">
      <alignment horizontal="center" vertical="center"/>
      <protection locked="0"/>
    </xf>
    <xf numFmtId="0" fontId="9" fillId="9" borderId="9" xfId="1" applyFont="1" applyFill="1" applyBorder="1" applyAlignment="1">
      <alignment horizontal="center" vertical="center"/>
    </xf>
    <xf numFmtId="0" fontId="3" fillId="9" borderId="4" xfId="1" applyFont="1" applyFill="1" applyBorder="1" applyAlignment="1">
      <alignment horizontal="center" vertical="center"/>
    </xf>
    <xf numFmtId="0" fontId="1" fillId="4" borderId="1" xfId="1" applyFill="1" applyBorder="1" applyAlignment="1" applyProtection="1">
      <alignment horizontal="center"/>
      <protection locked="0"/>
    </xf>
    <xf numFmtId="0" fontId="1" fillId="0" borderId="14" xfId="1" applyBorder="1" applyAlignment="1" applyProtection="1">
      <alignment horizontal="center" vertical="center" wrapText="1"/>
      <protection locked="0"/>
    </xf>
    <xf numFmtId="0" fontId="1" fillId="0" borderId="15" xfId="1" applyBorder="1" applyAlignment="1" applyProtection="1">
      <alignment horizontal="center" vertical="center" wrapText="1"/>
      <protection locked="0"/>
    </xf>
    <xf numFmtId="0" fontId="9" fillId="11" borderId="4" xfId="1" applyFont="1" applyFill="1" applyBorder="1" applyAlignment="1">
      <alignment horizontal="center" vertical="center"/>
    </xf>
    <xf numFmtId="0" fontId="9" fillId="11" borderId="1" xfId="1" applyFont="1" applyFill="1" applyBorder="1" applyAlignment="1">
      <alignment horizontal="center" vertical="center"/>
    </xf>
    <xf numFmtId="0" fontId="1" fillId="0" borderId="28" xfId="1" applyBorder="1" applyAlignment="1" applyProtection="1">
      <alignment horizontal="center" vertical="center" wrapText="1"/>
      <protection locked="0"/>
    </xf>
    <xf numFmtId="0" fontId="1" fillId="0" borderId="25" xfId="1" applyBorder="1" applyAlignment="1" applyProtection="1">
      <alignment horizontal="center" vertical="center" wrapText="1"/>
      <protection locked="0"/>
    </xf>
    <xf numFmtId="0" fontId="1" fillId="0" borderId="24" xfId="1" applyBorder="1" applyAlignment="1" applyProtection="1">
      <alignment horizontal="center" vertical="center"/>
      <protection locked="0"/>
    </xf>
    <xf numFmtId="0" fontId="1" fillId="0" borderId="25" xfId="1" applyBorder="1" applyAlignment="1" applyProtection="1">
      <alignment horizontal="center" vertical="center"/>
      <protection locked="0"/>
    </xf>
    <xf numFmtId="0" fontId="1" fillId="0" borderId="27" xfId="1" applyBorder="1" applyAlignment="1" applyProtection="1">
      <alignment horizontal="center" vertical="center"/>
      <protection locked="0"/>
    </xf>
    <xf numFmtId="0" fontId="9" fillId="11" borderId="9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0" fillId="0" borderId="29" xfId="1" applyFont="1" applyBorder="1" applyAlignment="1">
      <alignment horizontal="right" vertical="center"/>
    </xf>
    <xf numFmtId="0" fontId="1" fillId="0" borderId="30" xfId="1" applyBorder="1" applyAlignment="1">
      <alignment horizontal="center" vertical="center"/>
    </xf>
    <xf numFmtId="0" fontId="1" fillId="0" borderId="31" xfId="1" applyBorder="1" applyAlignment="1">
      <alignment horizontal="center" vertical="center"/>
    </xf>
    <xf numFmtId="0" fontId="1" fillId="0" borderId="24" xfId="1" applyBorder="1" applyAlignment="1">
      <alignment horizontal="left" vertical="center"/>
    </xf>
    <xf numFmtId="0" fontId="1" fillId="0" borderId="9" xfId="1" applyBorder="1" applyAlignment="1" applyProtection="1">
      <alignment horizontal="left" vertical="center"/>
      <protection locked="0"/>
    </xf>
    <xf numFmtId="0" fontId="1" fillId="0" borderId="25" xfId="1" applyBorder="1" applyAlignment="1">
      <alignment horizontal="center" vertical="center"/>
    </xf>
    <xf numFmtId="0" fontId="1" fillId="4" borderId="0" xfId="1" applyFill="1"/>
    <xf numFmtId="0" fontId="1" fillId="0" borderId="17" xfId="1" applyBorder="1" applyAlignment="1">
      <alignment horizontal="left" vertical="center"/>
    </xf>
    <xf numFmtId="0" fontId="1" fillId="0" borderId="1" xfId="1" applyBorder="1" applyAlignment="1" applyProtection="1">
      <alignment horizontal="center" vertical="center"/>
      <protection locked="0"/>
    </xf>
    <xf numFmtId="0" fontId="1" fillId="0" borderId="13" xfId="1" applyBorder="1" applyAlignment="1">
      <alignment horizontal="center" vertical="center"/>
    </xf>
    <xf numFmtId="0" fontId="13" fillId="12" borderId="18" xfId="1" applyFont="1" applyFill="1" applyBorder="1" applyAlignment="1">
      <alignment horizontal="right" vertical="center"/>
    </xf>
    <xf numFmtId="0" fontId="14" fillId="12" borderId="32" xfId="1" applyFont="1" applyFill="1" applyBorder="1" applyAlignment="1">
      <alignment horizontal="center" vertical="center"/>
    </xf>
    <xf numFmtId="0" fontId="14" fillId="12" borderId="19" xfId="1" applyFont="1" applyFill="1" applyBorder="1" applyAlignment="1">
      <alignment horizontal="center" vertical="center"/>
    </xf>
    <xf numFmtId="0" fontId="0" fillId="0" borderId="0" xfId="1" applyFont="1" applyAlignment="1" applyProtection="1">
      <alignment horizontal="justify" vertical="center"/>
      <protection locked="0"/>
    </xf>
    <xf numFmtId="0" fontId="1" fillId="0" borderId="0" xfId="1" applyAlignment="1" applyProtection="1">
      <alignment horizontal="justify" vertical="center"/>
      <protection locked="0"/>
    </xf>
    <xf numFmtId="0" fontId="0" fillId="4" borderId="1" xfId="1" applyFont="1" applyFill="1" applyBorder="1" applyAlignment="1" applyProtection="1">
      <alignment wrapText="1"/>
      <protection locked="0"/>
    </xf>
    <xf numFmtId="0" fontId="0" fillId="4" borderId="1" xfId="1" applyFont="1" applyFill="1" applyBorder="1" applyAlignment="1">
      <alignment horizontal="left" vertical="center" wrapText="1"/>
    </xf>
    <xf numFmtId="0" fontId="1" fillId="8" borderId="0" xfId="1" applyFill="1" applyAlignment="1">
      <alignment horizontal="center"/>
    </xf>
    <xf numFmtId="0" fontId="1" fillId="0" borderId="1" xfId="1" applyBorder="1" applyAlignment="1" applyProtection="1">
      <alignment horizontal="left" vertical="center"/>
      <protection locked="0"/>
    </xf>
    <xf numFmtId="0" fontId="9" fillId="3" borderId="10" xfId="1" applyFont="1" applyFill="1" applyBorder="1" applyAlignment="1">
      <alignment horizontal="left" vertical="center"/>
    </xf>
    <xf numFmtId="0" fontId="9" fillId="3" borderId="11" xfId="1" applyFont="1" applyFill="1" applyBorder="1" applyAlignment="1">
      <alignment horizontal="left" vertical="center"/>
    </xf>
    <xf numFmtId="0" fontId="1" fillId="3" borderId="0" xfId="1" applyFill="1" applyAlignment="1">
      <alignment horizontal="left"/>
    </xf>
    <xf numFmtId="0" fontId="1" fillId="3" borderId="11" xfId="1" applyFill="1" applyBorder="1" applyAlignment="1">
      <alignment horizontal="left"/>
    </xf>
    <xf numFmtId="0" fontId="1" fillId="3" borderId="12" xfId="1" applyFill="1" applyBorder="1" applyAlignment="1">
      <alignment horizontal="left"/>
    </xf>
    <xf numFmtId="0" fontId="9" fillId="5" borderId="5" xfId="1" applyFont="1" applyFill="1" applyBorder="1" applyAlignment="1">
      <alignment horizontal="left" vertical="center"/>
    </xf>
    <xf numFmtId="0" fontId="1" fillId="5" borderId="21" xfId="1" applyFill="1" applyBorder="1" applyAlignment="1">
      <alignment horizontal="left" vertical="center"/>
    </xf>
    <xf numFmtId="0" fontId="1" fillId="5" borderId="22" xfId="1" applyFill="1" applyBorder="1" applyAlignment="1">
      <alignment horizontal="left" vertical="center"/>
    </xf>
    <xf numFmtId="0" fontId="1" fillId="5" borderId="4" xfId="1" applyFill="1" applyBorder="1" applyAlignment="1">
      <alignment horizontal="left" vertical="center"/>
    </xf>
    <xf numFmtId="0" fontId="9" fillId="9" borderId="5" xfId="1" applyFont="1" applyFill="1" applyBorder="1" applyAlignment="1">
      <alignment horizontal="left" vertical="center" wrapText="1"/>
    </xf>
    <xf numFmtId="0" fontId="1" fillId="9" borderId="21" xfId="1" applyFill="1" applyBorder="1" applyAlignment="1">
      <alignment horizontal="left" vertical="center"/>
    </xf>
    <xf numFmtId="0" fontId="1" fillId="9" borderId="22" xfId="1" applyFill="1" applyBorder="1" applyAlignment="1">
      <alignment horizontal="left" vertical="center"/>
    </xf>
    <xf numFmtId="0" fontId="1" fillId="9" borderId="4" xfId="1" applyFill="1" applyBorder="1" applyAlignment="1">
      <alignment horizontal="left" vertical="center"/>
    </xf>
    <xf numFmtId="0" fontId="9" fillId="11" borderId="5" xfId="1" applyFont="1" applyFill="1" applyBorder="1" applyAlignment="1">
      <alignment horizontal="left" vertical="center"/>
    </xf>
    <xf numFmtId="0" fontId="9" fillId="11" borderId="21" xfId="1" applyFont="1" applyFill="1" applyBorder="1" applyAlignment="1">
      <alignment horizontal="left" vertical="center"/>
    </xf>
    <xf numFmtId="0" fontId="9" fillId="11" borderId="22" xfId="1" applyFont="1" applyFill="1" applyBorder="1" applyAlignment="1">
      <alignment horizontal="left" vertical="center"/>
    </xf>
    <xf numFmtId="0" fontId="9" fillId="11" borderId="4" xfId="1" applyFont="1" applyFill="1" applyBorder="1" applyAlignment="1">
      <alignment horizontal="left" vertical="center"/>
    </xf>
    <xf numFmtId="0" fontId="9" fillId="6" borderId="5" xfId="1" applyFont="1" applyFill="1" applyBorder="1" applyAlignment="1">
      <alignment horizontal="right" vertical="center" wrapText="1"/>
    </xf>
    <xf numFmtId="0" fontId="9" fillId="6" borderId="21" xfId="1" applyFont="1" applyFill="1" applyBorder="1" applyAlignment="1">
      <alignment horizontal="right" vertical="center" wrapText="1"/>
    </xf>
    <xf numFmtId="0" fontId="0" fillId="0" borderId="0" xfId="1" applyFont="1" applyAlignment="1">
      <alignment horizontal="left" vertical="top" wrapText="1"/>
    </xf>
    <xf numFmtId="0" fontId="1" fillId="0" borderId="0" xfId="1" applyAlignment="1">
      <alignment horizontal="left" vertical="top" wrapText="1"/>
    </xf>
    <xf numFmtId="0" fontId="1" fillId="9" borderId="5" xfId="1" applyFill="1" applyBorder="1" applyAlignment="1">
      <alignment horizontal="right" vertical="center"/>
    </xf>
    <xf numFmtId="0" fontId="1" fillId="9" borderId="21" xfId="1" applyFill="1" applyBorder="1" applyAlignment="1">
      <alignment horizontal="right" vertical="center"/>
    </xf>
    <xf numFmtId="0" fontId="0" fillId="0" borderId="0" xfId="1" applyFont="1" applyAlignment="1" applyProtection="1">
      <alignment horizontal="justify" vertical="center"/>
      <protection locked="0"/>
    </xf>
    <xf numFmtId="0" fontId="1" fillId="0" borderId="0" xfId="1" applyAlignment="1" applyProtection="1">
      <alignment horizontal="justify" vertical="center"/>
      <protection locked="0"/>
    </xf>
    <xf numFmtId="0" fontId="1" fillId="11" borderId="5" xfId="1" applyFill="1" applyBorder="1" applyAlignment="1">
      <alignment horizontal="right" vertical="center"/>
    </xf>
    <xf numFmtId="0" fontId="1" fillId="11" borderId="21" xfId="1" applyFill="1" applyBorder="1" applyAlignment="1">
      <alignment horizontal="right" vertical="center"/>
    </xf>
    <xf numFmtId="0" fontId="1" fillId="6" borderId="5" xfId="1" applyFill="1" applyBorder="1" applyAlignment="1">
      <alignment horizontal="right" vertical="center"/>
    </xf>
    <xf numFmtId="0" fontId="1" fillId="6" borderId="21" xfId="1" applyFill="1" applyBorder="1" applyAlignment="1">
      <alignment horizontal="right" vertical="center"/>
    </xf>
    <xf numFmtId="0" fontId="1" fillId="3" borderId="5" xfId="1" applyFill="1" applyBorder="1" applyAlignment="1">
      <alignment horizontal="right" vertical="center" wrapText="1"/>
    </xf>
    <xf numFmtId="0" fontId="1" fillId="3" borderId="4" xfId="1" applyFill="1" applyBorder="1" applyAlignment="1">
      <alignment horizontal="right" vertical="center" wrapText="1"/>
    </xf>
    <xf numFmtId="0" fontId="1" fillId="5" borderId="5" xfId="1" applyFill="1" applyBorder="1" applyAlignment="1">
      <alignment horizontal="right" vertical="center"/>
    </xf>
    <xf numFmtId="0" fontId="1" fillId="5" borderId="21" xfId="1" applyFill="1" applyBorder="1" applyAlignment="1">
      <alignment horizontal="right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6" fillId="0" borderId="0" xfId="1" applyFont="1"/>
    <xf numFmtId="0" fontId="1" fillId="2" borderId="5" xfId="1" applyFill="1" applyBorder="1" applyAlignment="1">
      <alignment horizontal="center" vertical="center"/>
    </xf>
    <xf numFmtId="0" fontId="0" fillId="0" borderId="0" xfId="1" applyFont="1" applyAlignment="1" applyProtection="1">
      <alignment vertical="center" wrapText="1"/>
      <protection locked="0"/>
    </xf>
    <xf numFmtId="0" fontId="1" fillId="0" borderId="0" xfId="1" applyAlignment="1" applyProtection="1">
      <alignment vertical="center" wrapText="1"/>
      <protection locked="0"/>
    </xf>
    <xf numFmtId="0" fontId="1" fillId="8" borderId="0" xfId="1" applyFill="1"/>
  </cellXfs>
  <cellStyles count="2">
    <cellStyle name="Normalny" xfId="0" builtinId="0"/>
    <cellStyle name="Normalny 2" xfId="1" xr:uid="{98F1C47A-B043-4F39-ABA6-663671EB7B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3FD63-F359-49F0-961E-DE74F313306F}">
  <dimension ref="A1:L71"/>
  <sheetViews>
    <sheetView tabSelected="1" topLeftCell="A50" workbookViewId="0">
      <selection activeCell="L50" sqref="L50"/>
    </sheetView>
  </sheetViews>
  <sheetFormatPr defaultRowHeight="15" x14ac:dyDescent="0.25"/>
  <cols>
    <col min="1" max="1" width="9.140625" customWidth="1"/>
    <col min="2" max="2" width="41.42578125" customWidth="1"/>
  </cols>
  <sheetData>
    <row r="1" spans="1:12" ht="18" x14ac:dyDescent="0.25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8.75" x14ac:dyDescent="0.25">
      <c r="A2" s="3" t="s">
        <v>49</v>
      </c>
      <c r="B2" s="4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x14ac:dyDescent="0.25">
      <c r="A3" s="6" t="s">
        <v>50</v>
      </c>
      <c r="B3" s="5"/>
      <c r="C3" s="5"/>
      <c r="D3" s="49"/>
      <c r="E3" s="49"/>
      <c r="F3" s="2"/>
      <c r="G3" s="2"/>
      <c r="H3" s="2"/>
      <c r="I3" s="2"/>
      <c r="J3" s="2"/>
      <c r="K3" s="2"/>
      <c r="L3" s="2"/>
    </row>
    <row r="4" spans="1:12" ht="20.25" x14ac:dyDescent="0.3">
      <c r="A4" s="135" t="s">
        <v>51</v>
      </c>
      <c r="B4" s="135"/>
      <c r="C4" s="5"/>
      <c r="D4" s="5"/>
      <c r="E4" s="5"/>
      <c r="F4" s="4"/>
      <c r="G4" s="4"/>
      <c r="H4" s="4"/>
      <c r="I4" s="2"/>
      <c r="J4" s="4"/>
      <c r="K4" s="4"/>
      <c r="L4" s="4"/>
    </row>
    <row r="5" spans="1:12" ht="15.75" x14ac:dyDescent="0.25">
      <c r="A5" s="6"/>
      <c r="B5" t="s">
        <v>52</v>
      </c>
      <c r="C5" s="5"/>
      <c r="D5" s="5"/>
      <c r="E5" s="5"/>
      <c r="F5" s="4"/>
      <c r="G5" s="4"/>
      <c r="H5" s="4"/>
      <c r="I5" s="4"/>
      <c r="J5" s="4"/>
      <c r="K5" s="4"/>
      <c r="L5" s="4"/>
    </row>
    <row r="6" spans="1:12" ht="15.75" x14ac:dyDescent="0.25">
      <c r="A6" s="6"/>
      <c r="B6" s="5"/>
      <c r="C6" s="5"/>
      <c r="D6" s="5"/>
      <c r="E6" s="5"/>
      <c r="F6" s="4"/>
      <c r="G6" s="4"/>
      <c r="H6" s="4"/>
      <c r="I6" s="4"/>
      <c r="J6" s="4"/>
      <c r="K6" s="4"/>
      <c r="L6" s="4"/>
    </row>
    <row r="7" spans="1:12" x14ac:dyDescent="0.25">
      <c r="A7" s="130" t="s">
        <v>0</v>
      </c>
      <c r="B7" s="130" t="s">
        <v>1</v>
      </c>
      <c r="C7" s="130" t="s">
        <v>2</v>
      </c>
      <c r="D7" s="130"/>
      <c r="E7" s="130"/>
      <c r="F7" s="130"/>
      <c r="G7" s="130"/>
      <c r="H7" s="130"/>
      <c r="I7" s="130"/>
      <c r="J7" s="130"/>
      <c r="K7" s="131" t="s">
        <v>3</v>
      </c>
      <c r="L7" s="132" t="s">
        <v>4</v>
      </c>
    </row>
    <row r="8" spans="1:12" x14ac:dyDescent="0.25">
      <c r="A8" s="130"/>
      <c r="B8" s="130"/>
      <c r="C8" s="127" t="s">
        <v>5</v>
      </c>
      <c r="D8" s="128"/>
      <c r="E8" s="129" t="s">
        <v>6</v>
      </c>
      <c r="F8" s="128"/>
      <c r="G8" s="129" t="s">
        <v>7</v>
      </c>
      <c r="H8" s="128"/>
      <c r="I8" s="129" t="s">
        <v>8</v>
      </c>
      <c r="J8" s="128"/>
      <c r="K8" s="131"/>
      <c r="L8" s="133"/>
    </row>
    <row r="9" spans="1:12" ht="47.25" thickBot="1" x14ac:dyDescent="0.3">
      <c r="A9" s="130"/>
      <c r="B9" s="136"/>
      <c r="C9" s="7" t="s">
        <v>9</v>
      </c>
      <c r="D9" s="8" t="s">
        <v>10</v>
      </c>
      <c r="E9" s="7" t="s">
        <v>9</v>
      </c>
      <c r="F9" s="8" t="s">
        <v>10</v>
      </c>
      <c r="G9" s="7" t="s">
        <v>9</v>
      </c>
      <c r="H9" s="8" t="s">
        <v>10</v>
      </c>
      <c r="I9" s="7" t="s">
        <v>9</v>
      </c>
      <c r="J9" s="8" t="s">
        <v>10</v>
      </c>
      <c r="K9" s="131"/>
      <c r="L9" s="134"/>
    </row>
    <row r="10" spans="1:12" ht="15.75" thickBot="1" x14ac:dyDescent="0.3">
      <c r="A10" s="94" t="s">
        <v>11</v>
      </c>
      <c r="B10" s="95"/>
      <c r="C10" s="96"/>
      <c r="D10" s="96"/>
      <c r="E10" s="96"/>
      <c r="F10" s="96"/>
      <c r="G10" s="96"/>
      <c r="H10" s="96"/>
      <c r="I10" s="96"/>
      <c r="J10" s="96"/>
      <c r="K10" s="97"/>
      <c r="L10" s="98"/>
    </row>
    <row r="11" spans="1:12" x14ac:dyDescent="0.25">
      <c r="A11" s="9">
        <v>1</v>
      </c>
      <c r="B11" s="10" t="s">
        <v>12</v>
      </c>
      <c r="C11" s="11">
        <v>3</v>
      </c>
      <c r="D11" s="12">
        <v>3</v>
      </c>
      <c r="E11" s="13">
        <v>3</v>
      </c>
      <c r="F11" s="12">
        <v>3</v>
      </c>
      <c r="G11" s="13">
        <v>3</v>
      </c>
      <c r="H11" s="12">
        <v>3</v>
      </c>
      <c r="I11" s="13">
        <v>2</v>
      </c>
      <c r="J11" s="12">
        <v>4</v>
      </c>
      <c r="K11" s="14">
        <f>SUM(C11:J11)/2</f>
        <v>12</v>
      </c>
      <c r="L11" s="15">
        <v>360</v>
      </c>
    </row>
    <row r="12" spans="1:12" x14ac:dyDescent="0.25">
      <c r="A12" s="9">
        <v>2</v>
      </c>
      <c r="B12" s="16" t="s">
        <v>13</v>
      </c>
      <c r="C12" s="17">
        <v>3</v>
      </c>
      <c r="D12" s="18">
        <v>3</v>
      </c>
      <c r="E12" s="19">
        <v>3</v>
      </c>
      <c r="F12" s="18">
        <v>3</v>
      </c>
      <c r="G12" s="19">
        <v>1</v>
      </c>
      <c r="H12" s="18">
        <v>1</v>
      </c>
      <c r="I12" s="19">
        <v>2</v>
      </c>
      <c r="J12" s="18">
        <v>4</v>
      </c>
      <c r="K12" s="14">
        <f t="shared" ref="K12:K26" si="0">SUM(C12:J12)/2</f>
        <v>10</v>
      </c>
      <c r="L12" s="15">
        <v>300</v>
      </c>
    </row>
    <row r="13" spans="1:12" x14ac:dyDescent="0.25">
      <c r="A13" s="9">
        <v>3</v>
      </c>
      <c r="B13" s="16" t="s">
        <v>14</v>
      </c>
      <c r="C13" s="17">
        <v>1</v>
      </c>
      <c r="D13" s="18">
        <v>1</v>
      </c>
      <c r="E13" s="19">
        <v>1</v>
      </c>
      <c r="F13" s="18">
        <v>1</v>
      </c>
      <c r="G13" s="19">
        <v>1</v>
      </c>
      <c r="H13" s="18">
        <v>1</v>
      </c>
      <c r="I13" s="19">
        <v>1</v>
      </c>
      <c r="J13" s="18">
        <v>3</v>
      </c>
      <c r="K13" s="14">
        <f t="shared" si="0"/>
        <v>5</v>
      </c>
      <c r="L13" s="15">
        <v>150</v>
      </c>
    </row>
    <row r="14" spans="1:12" ht="25.5" x14ac:dyDescent="0.25">
      <c r="A14" s="9">
        <v>4</v>
      </c>
      <c r="B14" s="10" t="s">
        <v>53</v>
      </c>
      <c r="C14" s="17">
        <v>1</v>
      </c>
      <c r="D14" s="18">
        <v>1</v>
      </c>
      <c r="E14" s="19"/>
      <c r="F14" s="18"/>
      <c r="G14" s="19"/>
      <c r="H14" s="18"/>
      <c r="I14" s="19"/>
      <c r="J14" s="18"/>
      <c r="K14" s="14">
        <f t="shared" si="0"/>
        <v>1</v>
      </c>
      <c r="L14" s="15">
        <v>30</v>
      </c>
    </row>
    <row r="15" spans="1:12" x14ac:dyDescent="0.25">
      <c r="A15" s="9">
        <v>5</v>
      </c>
      <c r="B15" s="10" t="s">
        <v>15</v>
      </c>
      <c r="C15" s="17">
        <v>1</v>
      </c>
      <c r="D15" s="18">
        <v>1</v>
      </c>
      <c r="E15" s="19">
        <v>1</v>
      </c>
      <c r="F15" s="18">
        <v>1</v>
      </c>
      <c r="G15" s="19"/>
      <c r="H15" s="18"/>
      <c r="I15" s="19"/>
      <c r="J15" s="18"/>
      <c r="K15" s="14">
        <f t="shared" si="0"/>
        <v>2</v>
      </c>
      <c r="L15" s="15">
        <v>60</v>
      </c>
    </row>
    <row r="16" spans="1:12" x14ac:dyDescent="0.25">
      <c r="A16" s="9">
        <v>6</v>
      </c>
      <c r="B16" s="10" t="s">
        <v>16</v>
      </c>
      <c r="C16" s="17">
        <v>1</v>
      </c>
      <c r="D16" s="18">
        <v>1</v>
      </c>
      <c r="E16" s="19"/>
      <c r="F16" s="18"/>
      <c r="G16" s="19"/>
      <c r="H16" s="18"/>
      <c r="I16" s="19"/>
      <c r="J16" s="18"/>
      <c r="K16" s="14">
        <f t="shared" si="0"/>
        <v>1</v>
      </c>
      <c r="L16" s="15">
        <v>30</v>
      </c>
    </row>
    <row r="17" spans="1:12" x14ac:dyDescent="0.25">
      <c r="A17" s="9">
        <v>7</v>
      </c>
      <c r="B17" s="10" t="s">
        <v>17</v>
      </c>
      <c r="C17" s="17">
        <v>2</v>
      </c>
      <c r="D17" s="18">
        <v>2</v>
      </c>
      <c r="E17" s="19"/>
      <c r="F17" s="18"/>
      <c r="G17" s="19"/>
      <c r="H17" s="18"/>
      <c r="I17" s="19"/>
      <c r="J17" s="18"/>
      <c r="K17" s="14">
        <f t="shared" si="0"/>
        <v>2</v>
      </c>
      <c r="L17" s="15">
        <v>60</v>
      </c>
    </row>
    <row r="18" spans="1:12" x14ac:dyDescent="0.25">
      <c r="A18" s="9">
        <v>8</v>
      </c>
      <c r="B18" s="10" t="s">
        <v>18</v>
      </c>
      <c r="C18" s="17">
        <v>1</v>
      </c>
      <c r="D18" s="18">
        <v>1</v>
      </c>
      <c r="E18" s="19"/>
      <c r="F18" s="18"/>
      <c r="G18" s="19"/>
      <c r="H18" s="18"/>
      <c r="I18" s="19"/>
      <c r="J18" s="18"/>
      <c r="K18" s="14">
        <f t="shared" si="0"/>
        <v>1</v>
      </c>
      <c r="L18" s="15">
        <v>30</v>
      </c>
    </row>
    <row r="19" spans="1:12" x14ac:dyDescent="0.25">
      <c r="A19" s="9">
        <v>9</v>
      </c>
      <c r="B19" s="10" t="s">
        <v>19</v>
      </c>
      <c r="C19" s="17">
        <v>1</v>
      </c>
      <c r="D19" s="18">
        <v>1</v>
      </c>
      <c r="E19" s="19"/>
      <c r="F19" s="18"/>
      <c r="G19" s="19"/>
      <c r="H19" s="18"/>
      <c r="I19" s="19"/>
      <c r="J19" s="18"/>
      <c r="K19" s="14">
        <f t="shared" si="0"/>
        <v>1</v>
      </c>
      <c r="L19" s="15">
        <v>30</v>
      </c>
    </row>
    <row r="20" spans="1:12" x14ac:dyDescent="0.25">
      <c r="A20" s="9">
        <v>10</v>
      </c>
      <c r="B20" s="10" t="s">
        <v>20</v>
      </c>
      <c r="C20" s="17">
        <v>1</v>
      </c>
      <c r="D20" s="18">
        <v>1</v>
      </c>
      <c r="E20" s="19"/>
      <c r="F20" s="18"/>
      <c r="G20" s="19"/>
      <c r="H20" s="18"/>
      <c r="I20" s="19"/>
      <c r="J20" s="18"/>
      <c r="K20" s="14">
        <f t="shared" si="0"/>
        <v>1</v>
      </c>
      <c r="L20" s="15">
        <v>30</v>
      </c>
    </row>
    <row r="21" spans="1:12" x14ac:dyDescent="0.25">
      <c r="A21" s="9">
        <v>11</v>
      </c>
      <c r="B21" s="10" t="s">
        <v>21</v>
      </c>
      <c r="C21" s="17">
        <v>1</v>
      </c>
      <c r="D21" s="18">
        <v>1</v>
      </c>
      <c r="E21" s="19"/>
      <c r="F21" s="18"/>
      <c r="G21" s="19"/>
      <c r="H21" s="18"/>
      <c r="I21" s="19"/>
      <c r="J21" s="18"/>
      <c r="K21" s="14">
        <f t="shared" si="0"/>
        <v>1</v>
      </c>
      <c r="L21" s="15">
        <v>30</v>
      </c>
    </row>
    <row r="22" spans="1:12" ht="25.5" x14ac:dyDescent="0.25">
      <c r="A22" s="9">
        <v>12</v>
      </c>
      <c r="B22" s="10" t="s">
        <v>22</v>
      </c>
      <c r="C22" s="17">
        <v>2</v>
      </c>
      <c r="D22" s="18">
        <v>2</v>
      </c>
      <c r="E22" s="19">
        <v>2</v>
      </c>
      <c r="F22" s="18">
        <v>2</v>
      </c>
      <c r="G22" s="19">
        <v>3</v>
      </c>
      <c r="H22" s="18">
        <v>3</v>
      </c>
      <c r="I22" s="19">
        <v>3</v>
      </c>
      <c r="J22" s="18">
        <v>3</v>
      </c>
      <c r="K22" s="14">
        <f t="shared" si="0"/>
        <v>10</v>
      </c>
      <c r="L22" s="15">
        <v>300</v>
      </c>
    </row>
    <row r="23" spans="1:12" ht="25.5" x14ac:dyDescent="0.25">
      <c r="A23" s="9">
        <v>13</v>
      </c>
      <c r="B23" s="10" t="s">
        <v>23</v>
      </c>
      <c r="C23" s="17">
        <v>1</v>
      </c>
      <c r="D23" s="18">
        <v>1</v>
      </c>
      <c r="E23" s="19"/>
      <c r="F23" s="18"/>
      <c r="G23" s="19"/>
      <c r="H23" s="18"/>
      <c r="I23" s="19"/>
      <c r="J23" s="18"/>
      <c r="K23" s="14">
        <f t="shared" si="0"/>
        <v>1</v>
      </c>
      <c r="L23" s="15">
        <v>30</v>
      </c>
    </row>
    <row r="24" spans="1:12" ht="38.25" x14ac:dyDescent="0.25">
      <c r="A24" s="9">
        <v>14</v>
      </c>
      <c r="B24" s="10" t="s">
        <v>24</v>
      </c>
      <c r="C24" s="17">
        <v>3</v>
      </c>
      <c r="D24" s="18">
        <v>3</v>
      </c>
      <c r="E24" s="19">
        <v>3</v>
      </c>
      <c r="F24" s="18">
        <v>3</v>
      </c>
      <c r="G24" s="19">
        <v>3</v>
      </c>
      <c r="H24" s="18">
        <v>3</v>
      </c>
      <c r="I24" s="19">
        <v>3</v>
      </c>
      <c r="J24" s="18">
        <v>3</v>
      </c>
      <c r="K24" s="14">
        <f t="shared" si="0"/>
        <v>12</v>
      </c>
      <c r="L24" s="15">
        <v>360</v>
      </c>
    </row>
    <row r="25" spans="1:12" x14ac:dyDescent="0.25">
      <c r="A25" s="9">
        <v>15</v>
      </c>
      <c r="B25" s="16" t="s">
        <v>25</v>
      </c>
      <c r="C25" s="17">
        <v>1</v>
      </c>
      <c r="D25" s="18">
        <v>1</v>
      </c>
      <c r="E25" s="19"/>
      <c r="F25" s="18"/>
      <c r="G25" s="19"/>
      <c r="H25" s="18"/>
      <c r="I25" s="19"/>
      <c r="J25" s="18"/>
      <c r="K25" s="14">
        <f t="shared" si="0"/>
        <v>1</v>
      </c>
      <c r="L25" s="15">
        <v>30</v>
      </c>
    </row>
    <row r="26" spans="1:12" ht="15.75" thickBot="1" x14ac:dyDescent="0.3">
      <c r="A26" s="9">
        <v>16</v>
      </c>
      <c r="B26" s="16" t="s">
        <v>26</v>
      </c>
      <c r="C26" s="20">
        <v>1</v>
      </c>
      <c r="D26" s="21">
        <v>1</v>
      </c>
      <c r="E26" s="22">
        <v>1</v>
      </c>
      <c r="F26" s="21">
        <v>1</v>
      </c>
      <c r="G26" s="22">
        <v>1</v>
      </c>
      <c r="H26" s="21">
        <v>1</v>
      </c>
      <c r="I26" s="22">
        <v>1</v>
      </c>
      <c r="J26" s="21">
        <v>1</v>
      </c>
      <c r="K26" s="14">
        <f t="shared" si="0"/>
        <v>4</v>
      </c>
      <c r="L26" s="15">
        <v>120</v>
      </c>
    </row>
    <row r="27" spans="1:12" ht="15.75" x14ac:dyDescent="0.25">
      <c r="A27" s="123" t="s">
        <v>27</v>
      </c>
      <c r="B27" s="124"/>
      <c r="C27" s="23">
        <f>SUM(C11:C26)</f>
        <v>24</v>
      </c>
      <c r="D27" s="23">
        <f t="shared" ref="D27:J27" si="1">SUM(D11:D26)</f>
        <v>24</v>
      </c>
      <c r="E27" s="23">
        <f t="shared" si="1"/>
        <v>14</v>
      </c>
      <c r="F27" s="23">
        <f t="shared" si="1"/>
        <v>14</v>
      </c>
      <c r="G27" s="23">
        <f t="shared" si="1"/>
        <v>12</v>
      </c>
      <c r="H27" s="23">
        <f t="shared" si="1"/>
        <v>12</v>
      </c>
      <c r="I27" s="23">
        <f t="shared" si="1"/>
        <v>12</v>
      </c>
      <c r="J27" s="23">
        <f t="shared" si="1"/>
        <v>18</v>
      </c>
      <c r="K27" s="24">
        <f>SUM(K11:K26)</f>
        <v>65</v>
      </c>
      <c r="L27" s="25">
        <f>SUM(L11:L26)</f>
        <v>1950</v>
      </c>
    </row>
    <row r="28" spans="1:12" ht="15.75" thickBot="1" x14ac:dyDescent="0.3">
      <c r="A28" s="99" t="s">
        <v>28</v>
      </c>
      <c r="B28" s="100"/>
      <c r="C28" s="101"/>
      <c r="D28" s="101"/>
      <c r="E28" s="101"/>
      <c r="F28" s="101"/>
      <c r="G28" s="101"/>
      <c r="H28" s="101"/>
      <c r="I28" s="101"/>
      <c r="J28" s="101"/>
      <c r="K28" s="100"/>
      <c r="L28" s="102"/>
    </row>
    <row r="29" spans="1:12" ht="30" x14ac:dyDescent="0.25">
      <c r="A29" s="26">
        <v>1</v>
      </c>
      <c r="B29" s="27" t="s">
        <v>34</v>
      </c>
      <c r="C29" s="28"/>
      <c r="D29" s="29"/>
      <c r="E29" s="30">
        <v>3</v>
      </c>
      <c r="F29" s="31">
        <v>3</v>
      </c>
      <c r="G29" s="30">
        <v>3</v>
      </c>
      <c r="H29" s="31">
        <v>3</v>
      </c>
      <c r="I29" s="30">
        <v>2</v>
      </c>
      <c r="J29" s="31">
        <v>2</v>
      </c>
      <c r="K29" s="32">
        <f>SUM(C29:J29)/2</f>
        <v>8</v>
      </c>
      <c r="L29" s="33">
        <v>240</v>
      </c>
    </row>
    <row r="30" spans="1:12" x14ac:dyDescent="0.25">
      <c r="A30" s="26">
        <v>2</v>
      </c>
      <c r="B30" s="34" t="s">
        <v>13</v>
      </c>
      <c r="C30" s="17">
        <v>1</v>
      </c>
      <c r="D30" s="18">
        <v>1</v>
      </c>
      <c r="E30" s="17">
        <v>1</v>
      </c>
      <c r="F30" s="18">
        <v>1</v>
      </c>
      <c r="G30" s="17">
        <v>1</v>
      </c>
      <c r="H30" s="18">
        <v>1</v>
      </c>
      <c r="I30" s="17">
        <v>1</v>
      </c>
      <c r="J30" s="18">
        <v>5</v>
      </c>
      <c r="K30" s="32">
        <f>SUM(C30:J30)/2</f>
        <v>6</v>
      </c>
      <c r="L30" s="33">
        <v>180</v>
      </c>
    </row>
    <row r="31" spans="1:12" ht="15.75" thickBot="1" x14ac:dyDescent="0.3">
      <c r="A31" s="26">
        <v>4</v>
      </c>
      <c r="B31" s="35" t="s">
        <v>29</v>
      </c>
      <c r="C31" s="20"/>
      <c r="D31" s="21"/>
      <c r="E31" s="20"/>
      <c r="F31" s="21"/>
      <c r="G31" s="20">
        <v>2</v>
      </c>
      <c r="H31" s="21">
        <v>2</v>
      </c>
      <c r="I31" s="20">
        <v>1</v>
      </c>
      <c r="J31" s="21">
        <v>3</v>
      </c>
      <c r="K31" s="32">
        <f>SUM(C31:J31)/2</f>
        <v>4</v>
      </c>
      <c r="L31" s="33">
        <v>120</v>
      </c>
    </row>
    <row r="32" spans="1:12" ht="15.75" x14ac:dyDescent="0.25">
      <c r="A32" s="125" t="s">
        <v>30</v>
      </c>
      <c r="B32" s="126"/>
      <c r="C32" s="36">
        <f t="shared" ref="C32:L32" si="2">SUM(C29:C31)</f>
        <v>1</v>
      </c>
      <c r="D32" s="36">
        <f t="shared" si="2"/>
        <v>1</v>
      </c>
      <c r="E32" s="36">
        <f t="shared" si="2"/>
        <v>4</v>
      </c>
      <c r="F32" s="36">
        <f t="shared" si="2"/>
        <v>4</v>
      </c>
      <c r="G32" s="36">
        <f t="shared" si="2"/>
        <v>6</v>
      </c>
      <c r="H32" s="36">
        <f t="shared" si="2"/>
        <v>6</v>
      </c>
      <c r="I32" s="36">
        <f t="shared" si="2"/>
        <v>4</v>
      </c>
      <c r="J32" s="36">
        <f t="shared" si="2"/>
        <v>10</v>
      </c>
      <c r="K32" s="37">
        <f t="shared" si="2"/>
        <v>18</v>
      </c>
      <c r="L32" s="38">
        <f t="shared" si="2"/>
        <v>540</v>
      </c>
    </row>
    <row r="33" spans="1:12" ht="15.75" thickBot="1" x14ac:dyDescent="0.3">
      <c r="A33" s="103" t="s">
        <v>35</v>
      </c>
      <c r="B33" s="104"/>
      <c r="C33" s="105"/>
      <c r="D33" s="105"/>
      <c r="E33" s="105"/>
      <c r="F33" s="105"/>
      <c r="G33" s="105"/>
      <c r="H33" s="105"/>
      <c r="I33" s="105"/>
      <c r="J33" s="105"/>
      <c r="K33" s="104"/>
      <c r="L33" s="106"/>
    </row>
    <row r="34" spans="1:12" ht="45" x14ac:dyDescent="0.25">
      <c r="A34" s="26">
        <v>1</v>
      </c>
      <c r="B34" s="90" t="s">
        <v>54</v>
      </c>
      <c r="C34" s="50">
        <v>3</v>
      </c>
      <c r="D34" s="51">
        <v>3</v>
      </c>
      <c r="E34" s="52"/>
      <c r="F34" s="51"/>
      <c r="G34" s="50"/>
      <c r="H34" s="51"/>
      <c r="I34" s="50"/>
      <c r="J34" s="51"/>
      <c r="K34" s="53">
        <f t="shared" ref="K34:K40" si="3">SUM(C34:J34)/2</f>
        <v>3</v>
      </c>
      <c r="L34" s="54">
        <v>90</v>
      </c>
    </row>
    <row r="35" spans="1:12" x14ac:dyDescent="0.25">
      <c r="A35" s="26">
        <v>2</v>
      </c>
      <c r="B35" s="91" t="s">
        <v>36</v>
      </c>
      <c r="C35" s="55">
        <v>2</v>
      </c>
      <c r="D35" s="56">
        <v>2</v>
      </c>
      <c r="E35" s="57"/>
      <c r="F35" s="56"/>
      <c r="G35" s="55"/>
      <c r="H35" s="56"/>
      <c r="I35" s="55"/>
      <c r="J35" s="56"/>
      <c r="K35" s="53">
        <f t="shared" si="3"/>
        <v>2</v>
      </c>
      <c r="L35" s="54">
        <v>60</v>
      </c>
    </row>
    <row r="36" spans="1:12" x14ac:dyDescent="0.25">
      <c r="A36" s="26">
        <v>3</v>
      </c>
      <c r="B36" s="91" t="s">
        <v>55</v>
      </c>
      <c r="C36" s="92">
        <v>1</v>
      </c>
      <c r="D36" s="55">
        <v>1</v>
      </c>
      <c r="E36" s="56">
        <v>1</v>
      </c>
      <c r="F36" s="56">
        <v>1</v>
      </c>
      <c r="G36" s="55"/>
      <c r="H36" s="56"/>
      <c r="I36" s="55"/>
      <c r="J36" s="56"/>
      <c r="K36" s="53">
        <f t="shared" si="3"/>
        <v>2</v>
      </c>
      <c r="L36" s="54">
        <v>60</v>
      </c>
    </row>
    <row r="37" spans="1:12" ht="30" x14ac:dyDescent="0.25">
      <c r="A37" s="26">
        <v>4</v>
      </c>
      <c r="B37" s="91" t="s">
        <v>56</v>
      </c>
      <c r="C37" s="55">
        <v>1</v>
      </c>
      <c r="D37" s="56">
        <v>1</v>
      </c>
      <c r="E37" s="57">
        <v>2</v>
      </c>
      <c r="F37" s="56">
        <v>2</v>
      </c>
      <c r="G37" s="59">
        <v>1</v>
      </c>
      <c r="H37" s="56">
        <v>1</v>
      </c>
      <c r="I37" s="55"/>
      <c r="J37" s="56"/>
      <c r="K37" s="53">
        <f t="shared" si="3"/>
        <v>4</v>
      </c>
      <c r="L37" s="54">
        <v>120</v>
      </c>
    </row>
    <row r="38" spans="1:12" x14ac:dyDescent="0.25">
      <c r="A38" s="26">
        <v>5</v>
      </c>
      <c r="B38" s="91" t="s">
        <v>57</v>
      </c>
      <c r="C38" s="55"/>
      <c r="D38" s="56"/>
      <c r="E38" s="57">
        <v>2</v>
      </c>
      <c r="F38" s="56">
        <v>2</v>
      </c>
      <c r="G38" s="58">
        <v>2</v>
      </c>
      <c r="H38" s="56">
        <v>2</v>
      </c>
      <c r="I38" s="55">
        <v>4</v>
      </c>
      <c r="J38" s="56"/>
      <c r="K38" s="53">
        <f t="shared" si="3"/>
        <v>6</v>
      </c>
      <c r="L38" s="54">
        <v>180</v>
      </c>
    </row>
    <row r="39" spans="1:12" x14ac:dyDescent="0.25">
      <c r="A39" s="26">
        <v>6</v>
      </c>
      <c r="B39" s="91" t="s">
        <v>58</v>
      </c>
      <c r="C39" s="55"/>
      <c r="D39" s="56"/>
      <c r="E39" s="57">
        <v>3</v>
      </c>
      <c r="F39" s="56">
        <v>3</v>
      </c>
      <c r="G39" s="58">
        <v>4</v>
      </c>
      <c r="H39" s="56">
        <v>4</v>
      </c>
      <c r="I39" s="55">
        <v>2</v>
      </c>
      <c r="J39" s="56"/>
      <c r="K39" s="53">
        <f t="shared" si="3"/>
        <v>8</v>
      </c>
      <c r="L39" s="54">
        <v>240</v>
      </c>
    </row>
    <row r="40" spans="1:12" x14ac:dyDescent="0.25">
      <c r="A40" s="26">
        <v>7</v>
      </c>
      <c r="B40" s="91"/>
      <c r="C40" s="55"/>
      <c r="D40" s="56"/>
      <c r="E40" s="57"/>
      <c r="F40" s="56"/>
      <c r="G40" s="55"/>
      <c r="H40" s="56"/>
      <c r="I40" s="55"/>
      <c r="J40" s="56"/>
      <c r="K40" s="53">
        <f t="shared" si="3"/>
        <v>0</v>
      </c>
      <c r="L40" s="54">
        <f t="shared" ref="L34:L40" si="4">K40*$N$5</f>
        <v>0</v>
      </c>
    </row>
    <row r="41" spans="1:12" ht="15.75" x14ac:dyDescent="0.25">
      <c r="A41" s="115" t="s">
        <v>30</v>
      </c>
      <c r="B41" s="116"/>
      <c r="C41" s="60">
        <f t="shared" ref="C41:L41" si="5">SUM(C34:C40)</f>
        <v>7</v>
      </c>
      <c r="D41" s="60">
        <f t="shared" si="5"/>
        <v>7</v>
      </c>
      <c r="E41" s="60">
        <f t="shared" si="5"/>
        <v>8</v>
      </c>
      <c r="F41" s="60">
        <f t="shared" si="5"/>
        <v>8</v>
      </c>
      <c r="G41" s="60">
        <f t="shared" si="5"/>
        <v>7</v>
      </c>
      <c r="H41" s="60">
        <f t="shared" si="5"/>
        <v>7</v>
      </c>
      <c r="I41" s="60">
        <f t="shared" si="5"/>
        <v>6</v>
      </c>
      <c r="J41" s="60">
        <f t="shared" si="5"/>
        <v>0</v>
      </c>
      <c r="K41" s="61">
        <f t="shared" si="5"/>
        <v>25</v>
      </c>
      <c r="L41" s="61">
        <f t="shared" si="5"/>
        <v>750</v>
      </c>
    </row>
    <row r="42" spans="1:12" ht="15.75" thickBot="1" x14ac:dyDescent="0.3">
      <c r="A42" s="107" t="s">
        <v>37</v>
      </c>
      <c r="B42" s="108"/>
      <c r="C42" s="109"/>
      <c r="D42" s="109"/>
      <c r="E42" s="109"/>
      <c r="F42" s="109"/>
      <c r="G42" s="109"/>
      <c r="H42" s="109"/>
      <c r="I42" s="109"/>
      <c r="J42" s="109"/>
      <c r="K42" s="108"/>
      <c r="L42" s="110"/>
    </row>
    <row r="43" spans="1:12" x14ac:dyDescent="0.25">
      <c r="A43" s="62">
        <v>1</v>
      </c>
      <c r="B43" s="90" t="s">
        <v>59</v>
      </c>
      <c r="C43" s="63">
        <v>1</v>
      </c>
      <c r="D43" s="64">
        <v>1</v>
      </c>
      <c r="E43" s="50">
        <v>2</v>
      </c>
      <c r="F43" s="51">
        <v>2</v>
      </c>
      <c r="G43" s="50">
        <v>4</v>
      </c>
      <c r="H43" s="51">
        <v>4</v>
      </c>
      <c r="I43" s="50">
        <v>2</v>
      </c>
      <c r="J43" s="51"/>
      <c r="K43" s="65">
        <f t="shared" ref="K43:K48" si="6">SUM(C43:J43)/2</f>
        <v>8</v>
      </c>
      <c r="L43" s="66">
        <v>240</v>
      </c>
    </row>
    <row r="44" spans="1:12" x14ac:dyDescent="0.25">
      <c r="A44" s="62">
        <v>2</v>
      </c>
      <c r="B44" s="90" t="s">
        <v>60</v>
      </c>
      <c r="C44" s="67"/>
      <c r="D44" s="68"/>
      <c r="E44" s="69">
        <v>2</v>
      </c>
      <c r="F44" s="70">
        <v>2</v>
      </c>
      <c r="G44" s="69">
        <v>1</v>
      </c>
      <c r="H44" s="70">
        <v>1</v>
      </c>
      <c r="I44" s="69">
        <v>2</v>
      </c>
      <c r="J44" s="70"/>
      <c r="K44" s="65">
        <f t="shared" si="6"/>
        <v>4</v>
      </c>
      <c r="L44" s="66">
        <v>120</v>
      </c>
    </row>
    <row r="45" spans="1:12" ht="60" x14ac:dyDescent="0.25">
      <c r="A45" s="62"/>
      <c r="B45" s="90" t="s">
        <v>61</v>
      </c>
      <c r="C45" s="67"/>
      <c r="D45" s="68"/>
      <c r="E45" s="69">
        <v>2</v>
      </c>
      <c r="F45" s="70">
        <v>2</v>
      </c>
      <c r="G45" s="69"/>
      <c r="H45" s="70"/>
      <c r="I45" s="69"/>
      <c r="J45" s="70"/>
      <c r="K45" s="65">
        <f t="shared" si="6"/>
        <v>2</v>
      </c>
      <c r="L45" s="66">
        <v>60</v>
      </c>
    </row>
    <row r="46" spans="1:12" x14ac:dyDescent="0.25">
      <c r="A46" s="62"/>
      <c r="B46" s="90" t="s">
        <v>62</v>
      </c>
      <c r="C46" s="67">
        <v>1</v>
      </c>
      <c r="D46" s="68">
        <v>1</v>
      </c>
      <c r="E46" s="69">
        <v>2</v>
      </c>
      <c r="F46" s="70">
        <v>2</v>
      </c>
      <c r="G46" s="69"/>
      <c r="H46" s="70"/>
      <c r="I46" s="69"/>
      <c r="J46" s="70"/>
      <c r="K46" s="65">
        <f t="shared" si="6"/>
        <v>3</v>
      </c>
      <c r="L46" s="66">
        <v>90</v>
      </c>
    </row>
    <row r="47" spans="1:12" ht="30" x14ac:dyDescent="0.25">
      <c r="A47" s="62"/>
      <c r="B47" s="90" t="s">
        <v>63</v>
      </c>
      <c r="C47" s="67">
        <v>1</v>
      </c>
      <c r="D47" s="68">
        <v>1</v>
      </c>
      <c r="E47" s="69">
        <v>1</v>
      </c>
      <c r="F47" s="70">
        <v>1</v>
      </c>
      <c r="G47" s="69">
        <v>1</v>
      </c>
      <c r="H47" s="70">
        <v>1</v>
      </c>
      <c r="I47" s="69">
        <v>4</v>
      </c>
      <c r="J47" s="70"/>
      <c r="K47" s="65">
        <f t="shared" si="6"/>
        <v>5</v>
      </c>
      <c r="L47" s="66">
        <v>150</v>
      </c>
    </row>
    <row r="48" spans="1:12" x14ac:dyDescent="0.25">
      <c r="A48" s="26">
        <v>3</v>
      </c>
      <c r="B48" s="91" t="s">
        <v>38</v>
      </c>
      <c r="C48" s="71">
        <v>2</v>
      </c>
      <c r="D48" s="56">
        <v>2</v>
      </c>
      <c r="E48" s="55"/>
      <c r="F48" s="56"/>
      <c r="G48" s="55"/>
      <c r="H48" s="56"/>
      <c r="I48" s="55"/>
      <c r="J48" s="56"/>
      <c r="K48" s="65">
        <f t="shared" si="6"/>
        <v>2</v>
      </c>
      <c r="L48" s="66">
        <v>60</v>
      </c>
    </row>
    <row r="49" spans="1:12" x14ac:dyDescent="0.25">
      <c r="A49" s="119" t="s">
        <v>30</v>
      </c>
      <c r="B49" s="120"/>
      <c r="C49" s="72">
        <f t="shared" ref="C49:L49" si="7">SUM(C43:C48)</f>
        <v>5</v>
      </c>
      <c r="D49" s="72">
        <f t="shared" si="7"/>
        <v>5</v>
      </c>
      <c r="E49" s="72">
        <f t="shared" si="7"/>
        <v>9</v>
      </c>
      <c r="F49" s="72">
        <f t="shared" si="7"/>
        <v>9</v>
      </c>
      <c r="G49" s="72">
        <f t="shared" si="7"/>
        <v>6</v>
      </c>
      <c r="H49" s="72">
        <f t="shared" si="7"/>
        <v>6</v>
      </c>
      <c r="I49" s="72">
        <f t="shared" si="7"/>
        <v>8</v>
      </c>
      <c r="J49" s="72">
        <f t="shared" si="7"/>
        <v>0</v>
      </c>
      <c r="K49" s="65">
        <f>SUM(K43:K48)</f>
        <v>24</v>
      </c>
      <c r="L49" s="65">
        <v>720</v>
      </c>
    </row>
    <row r="50" spans="1:12" ht="15.75" x14ac:dyDescent="0.25">
      <c r="A50" s="121" t="s">
        <v>39</v>
      </c>
      <c r="B50" s="122"/>
      <c r="C50" s="73">
        <f t="shared" ref="C50:L50" si="8">SUM(C41+C49)</f>
        <v>12</v>
      </c>
      <c r="D50" s="73">
        <f t="shared" si="8"/>
        <v>12</v>
      </c>
      <c r="E50" s="73">
        <f t="shared" si="8"/>
        <v>17</v>
      </c>
      <c r="F50" s="73">
        <f t="shared" si="8"/>
        <v>17</v>
      </c>
      <c r="G50" s="73">
        <f t="shared" si="8"/>
        <v>13</v>
      </c>
      <c r="H50" s="73">
        <f t="shared" si="8"/>
        <v>13</v>
      </c>
      <c r="I50" s="73">
        <f t="shared" si="8"/>
        <v>14</v>
      </c>
      <c r="J50" s="73">
        <f t="shared" si="8"/>
        <v>0</v>
      </c>
      <c r="K50" s="74">
        <f t="shared" si="8"/>
        <v>49</v>
      </c>
      <c r="L50" s="74">
        <f t="shared" si="8"/>
        <v>1470</v>
      </c>
    </row>
    <row r="51" spans="1:12" ht="36.75" customHeight="1" x14ac:dyDescent="0.25">
      <c r="A51" s="111" t="s">
        <v>31</v>
      </c>
      <c r="B51" s="112"/>
      <c r="C51" s="39">
        <f t="shared" ref="C51:J51" si="9">C27+C32+C50</f>
        <v>37</v>
      </c>
      <c r="D51" s="39">
        <f t="shared" si="9"/>
        <v>37</v>
      </c>
      <c r="E51" s="39">
        <f t="shared" si="9"/>
        <v>35</v>
      </c>
      <c r="F51" s="39">
        <f t="shared" si="9"/>
        <v>35</v>
      </c>
      <c r="G51" s="39">
        <f t="shared" si="9"/>
        <v>31</v>
      </c>
      <c r="H51" s="39">
        <f t="shared" si="9"/>
        <v>31</v>
      </c>
      <c r="I51" s="39">
        <f t="shared" si="9"/>
        <v>30</v>
      </c>
      <c r="J51" s="39">
        <f t="shared" si="9"/>
        <v>28</v>
      </c>
      <c r="K51" s="40">
        <f>K27+K41+K49+K32</f>
        <v>132</v>
      </c>
      <c r="L51" s="40">
        <f>L27+L41+L49+L32</f>
        <v>3960</v>
      </c>
    </row>
    <row r="52" spans="1:12" x14ac:dyDescent="0.25">
      <c r="A52" s="41">
        <v>1</v>
      </c>
      <c r="B52" s="42" t="s">
        <v>32</v>
      </c>
      <c r="C52" s="43">
        <v>2</v>
      </c>
      <c r="D52" s="43">
        <v>2</v>
      </c>
      <c r="E52" s="43">
        <v>2</v>
      </c>
      <c r="F52" s="43">
        <v>2</v>
      </c>
      <c r="G52" s="43">
        <v>2</v>
      </c>
      <c r="H52" s="43">
        <v>2</v>
      </c>
      <c r="I52" s="43">
        <v>2</v>
      </c>
      <c r="J52" s="43">
        <v>2</v>
      </c>
      <c r="K52" s="44">
        <f>SUM(C52:J52)/2</f>
        <v>8</v>
      </c>
      <c r="L52" s="44"/>
    </row>
    <row r="53" spans="1:12" ht="25.5" x14ac:dyDescent="0.25">
      <c r="A53" s="41">
        <v>2</v>
      </c>
      <c r="B53" s="42" t="s">
        <v>64</v>
      </c>
      <c r="C53" s="43"/>
      <c r="D53" s="43"/>
      <c r="E53" s="43"/>
      <c r="F53" s="43"/>
      <c r="G53" s="43"/>
      <c r="H53" s="43"/>
      <c r="I53" s="43"/>
      <c r="J53" s="43"/>
      <c r="K53" s="44">
        <v>10</v>
      </c>
      <c r="L53" s="44"/>
    </row>
    <row r="54" spans="1:12" x14ac:dyDescent="0.25">
      <c r="A54" s="2" t="s">
        <v>33</v>
      </c>
      <c r="B54" s="45"/>
      <c r="C54" s="46"/>
      <c r="D54" s="46"/>
      <c r="E54" s="46"/>
      <c r="F54" s="46"/>
      <c r="G54" s="46"/>
      <c r="H54" s="46"/>
      <c r="I54" s="46"/>
      <c r="J54" s="46"/>
      <c r="K54" s="47"/>
      <c r="L54" s="48"/>
    </row>
    <row r="55" spans="1:12" ht="15.75" thickBot="1" x14ac:dyDescent="0.3">
      <c r="A55" s="113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</row>
    <row r="56" spans="1:12" ht="15.75" thickBot="1" x14ac:dyDescent="0.3">
      <c r="A56" s="2"/>
      <c r="B56" s="75" t="s">
        <v>40</v>
      </c>
      <c r="C56" s="76" t="s">
        <v>41</v>
      </c>
      <c r="D56" s="77" t="s">
        <v>42</v>
      </c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2"/>
      <c r="B57" s="78" t="s">
        <v>43</v>
      </c>
      <c r="C57" s="79"/>
      <c r="D57" s="80">
        <f>C57*40</f>
        <v>0</v>
      </c>
      <c r="E57" s="2"/>
      <c r="F57" s="2"/>
      <c r="G57" s="2"/>
      <c r="H57" s="2"/>
      <c r="I57" s="81"/>
      <c r="J57" s="2"/>
      <c r="K57" s="2"/>
      <c r="L57" s="2"/>
    </row>
    <row r="58" spans="1:12" x14ac:dyDescent="0.25">
      <c r="A58" s="2"/>
      <c r="B58" s="82" t="s">
        <v>44</v>
      </c>
      <c r="C58" s="83">
        <v>4</v>
      </c>
      <c r="D58" s="84">
        <f>C58*35</f>
        <v>140</v>
      </c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/>
      <c r="B59" s="82" t="s">
        <v>45</v>
      </c>
      <c r="C59" s="83">
        <v>4</v>
      </c>
      <c r="D59" s="84">
        <f>C59*35</f>
        <v>140</v>
      </c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2"/>
      <c r="B60" s="82" t="s">
        <v>46</v>
      </c>
      <c r="C60" s="93"/>
      <c r="D60" s="84">
        <f>C60*40</f>
        <v>0</v>
      </c>
      <c r="E60" s="2"/>
      <c r="F60" s="2"/>
      <c r="G60" s="2"/>
      <c r="H60" s="2"/>
      <c r="I60" s="2"/>
      <c r="J60" s="2"/>
      <c r="K60" s="2"/>
      <c r="L60" s="2"/>
    </row>
    <row r="61" spans="1:12" ht="15.75" thickBot="1" x14ac:dyDescent="0.3">
      <c r="A61" s="2"/>
      <c r="B61" s="85" t="s">
        <v>47</v>
      </c>
      <c r="C61" s="86">
        <f>SUM(C57:C60)</f>
        <v>8</v>
      </c>
      <c r="D61" s="87">
        <f>SUM(D57:D60)</f>
        <v>280</v>
      </c>
      <c r="E61" s="2"/>
      <c r="F61" s="2"/>
      <c r="G61" s="2"/>
      <c r="H61" s="2"/>
      <c r="I61" s="2"/>
      <c r="J61" s="2"/>
      <c r="K61" s="2"/>
      <c r="L61" s="2"/>
    </row>
    <row r="62" spans="1:12" x14ac:dyDescent="0.25">
      <c r="A62" s="117" t="s">
        <v>65</v>
      </c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</row>
    <row r="63" spans="1:12" x14ac:dyDescent="0.25">
      <c r="A63" s="117" t="s">
        <v>66</v>
      </c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</row>
    <row r="64" spans="1:12" x14ac:dyDescent="0.25">
      <c r="A64" s="88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</row>
    <row r="65" spans="1:12" x14ac:dyDescent="0.25">
      <c r="A65" s="137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</row>
    <row r="66" spans="1:12" x14ac:dyDescent="0.25">
      <c r="A66" s="139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</row>
    <row r="67" spans="1:12" ht="18.75" x14ac:dyDescent="0.3">
      <c r="A67" s="139"/>
      <c r="B67" s="139" t="s">
        <v>67</v>
      </c>
      <c r="C67" s="139"/>
      <c r="D67" s="139"/>
      <c r="E67" s="139"/>
      <c r="F67" s="139"/>
      <c r="G67" s="139"/>
      <c r="H67" s="139"/>
      <c r="I67" s="139"/>
      <c r="J67" s="139"/>
      <c r="K67" s="139"/>
      <c r="L67" s="139"/>
    </row>
    <row r="68" spans="1:12" x14ac:dyDescent="0.25">
      <c r="A68" s="139"/>
      <c r="B68" s="139" t="s">
        <v>68</v>
      </c>
      <c r="C68" s="139"/>
      <c r="D68" s="139"/>
      <c r="E68" s="139"/>
      <c r="F68" s="139"/>
      <c r="G68" s="139"/>
      <c r="H68" s="139"/>
      <c r="I68" s="139"/>
      <c r="J68" s="139"/>
      <c r="K68" s="139"/>
      <c r="L68" s="139"/>
    </row>
    <row r="69" spans="1:12" x14ac:dyDescent="0.25">
      <c r="A69" s="139"/>
      <c r="B69" s="139" t="s">
        <v>69</v>
      </c>
      <c r="C69" s="139"/>
      <c r="D69" s="139"/>
      <c r="E69" s="139"/>
      <c r="F69" s="139"/>
      <c r="G69" s="139"/>
      <c r="H69" s="139"/>
      <c r="I69" s="139"/>
      <c r="J69" s="139"/>
      <c r="K69" s="139"/>
      <c r="L69" s="139"/>
    </row>
    <row r="70" spans="1:12" x14ac:dyDescent="0.25">
      <c r="A70" s="139"/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</row>
    <row r="71" spans="1:12" x14ac:dyDescent="0.25">
      <c r="A71" s="139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</row>
  </sheetData>
  <mergeCells count="24">
    <mergeCell ref="A65:L65"/>
    <mergeCell ref="C7:J7"/>
    <mergeCell ref="K7:K9"/>
    <mergeCell ref="L7:L9"/>
    <mergeCell ref="A4:B4"/>
    <mergeCell ref="A7:A9"/>
    <mergeCell ref="B7:B9"/>
    <mergeCell ref="A63:L63"/>
    <mergeCell ref="A27:B27"/>
    <mergeCell ref="A32:B32"/>
    <mergeCell ref="C8:D8"/>
    <mergeCell ref="E8:F8"/>
    <mergeCell ref="G8:H8"/>
    <mergeCell ref="I8:J8"/>
    <mergeCell ref="A55:L55"/>
    <mergeCell ref="A41:B41"/>
    <mergeCell ref="A62:L62"/>
    <mergeCell ref="A49:B49"/>
    <mergeCell ref="A50:B50"/>
    <mergeCell ref="A10:L10"/>
    <mergeCell ref="A28:L28"/>
    <mergeCell ref="A33:L33"/>
    <mergeCell ref="A42:L42"/>
    <mergeCell ref="A51:B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Sybilski</dc:creator>
  <cp:lastModifiedBy>Mateusz Sybilski</cp:lastModifiedBy>
  <dcterms:created xsi:type="dcterms:W3CDTF">2019-08-26T13:39:53Z</dcterms:created>
  <dcterms:modified xsi:type="dcterms:W3CDTF">2019-08-26T14:30:37Z</dcterms:modified>
</cp:coreProperties>
</file>