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Sybilski\Desktop\szkola\plan nauczania\Nowy folder\"/>
    </mc:Choice>
  </mc:AlternateContent>
  <xr:revisionPtr revIDLastSave="0" documentId="13_ncr:1_{75A0F592-6623-4398-A89C-D6E8C82FAA00}" xr6:coauthVersionLast="43" xr6:coauthVersionMax="43" xr10:uidLastSave="{00000000-0000-0000-0000-000000000000}"/>
  <bookViews>
    <workbookView xWindow="34785" yWindow="3060" windowWidth="19200" windowHeight="11385" xr2:uid="{D340F922-ABE3-46B6-9DAA-1A076C562B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D55" i="1"/>
  <c r="D54" i="1"/>
  <c r="D53" i="1"/>
  <c r="D52" i="1"/>
  <c r="D56" i="1" s="1"/>
  <c r="K47" i="1"/>
  <c r="J45" i="1"/>
  <c r="F45" i="1"/>
  <c r="J44" i="1"/>
  <c r="I44" i="1"/>
  <c r="H44" i="1"/>
  <c r="G44" i="1"/>
  <c r="F44" i="1"/>
  <c r="E44" i="1"/>
  <c r="D44" i="1"/>
  <c r="C44" i="1"/>
  <c r="K43" i="1"/>
  <c r="K44" i="1" s="1"/>
  <c r="J41" i="1"/>
  <c r="I41" i="1"/>
  <c r="I45" i="1" s="1"/>
  <c r="H41" i="1"/>
  <c r="H45" i="1" s="1"/>
  <c r="G41" i="1"/>
  <c r="G45" i="1" s="1"/>
  <c r="F41" i="1"/>
  <c r="E41" i="1"/>
  <c r="E45" i="1" s="1"/>
  <c r="D41" i="1"/>
  <c r="D45" i="1" s="1"/>
  <c r="C41" i="1"/>
  <c r="C45" i="1" s="1"/>
  <c r="K40" i="1"/>
  <c r="K39" i="1"/>
  <c r="K38" i="1"/>
  <c r="K37" i="1"/>
  <c r="K36" i="1"/>
  <c r="K35" i="1"/>
  <c r="K34" i="1"/>
  <c r="K41" i="1" s="1"/>
  <c r="K45" i="1" s="1"/>
  <c r="J32" i="1"/>
  <c r="I32" i="1"/>
  <c r="H32" i="1"/>
  <c r="G32" i="1"/>
  <c r="F32" i="1"/>
  <c r="E32" i="1"/>
  <c r="D32" i="1"/>
  <c r="C32" i="1"/>
  <c r="K31" i="1"/>
  <c r="K30" i="1"/>
  <c r="K29" i="1"/>
  <c r="K32" i="1" s="1"/>
  <c r="J27" i="1"/>
  <c r="J46" i="1" s="1"/>
  <c r="I27" i="1"/>
  <c r="H27" i="1"/>
  <c r="G27" i="1"/>
  <c r="G46" i="1" s="1"/>
  <c r="F27" i="1"/>
  <c r="F46" i="1" s="1"/>
  <c r="E27" i="1"/>
  <c r="D27" i="1"/>
  <c r="C27" i="1"/>
  <c r="C46" i="1" s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27" i="1" s="1"/>
  <c r="K46" i="1" s="1"/>
  <c r="L27" i="1" l="1"/>
  <c r="D46" i="1"/>
  <c r="H46" i="1"/>
  <c r="E46" i="1"/>
  <c r="I46" i="1"/>
  <c r="L32" i="1"/>
  <c r="L41" i="1"/>
  <c r="L44" i="1"/>
  <c r="L45" i="1" l="1"/>
  <c r="L46" i="1"/>
</calcChain>
</file>

<file path=xl/sharedStrings.xml><?xml version="1.0" encoding="utf-8"?>
<sst xmlns="http://schemas.openxmlformats.org/spreadsheetml/2006/main" count="75" uniqueCount="65">
  <si>
    <t>Lp</t>
  </si>
  <si>
    <t>Obowiązkowe zajęcia edukacyjne</t>
  </si>
  <si>
    <t>Klasa</t>
  </si>
  <si>
    <t>Liczba godzin tygodniowo 
w czteroletnim okresie nauczania</t>
  </si>
  <si>
    <t>Liczba godzin w czteroletnim okresie nauczania</t>
  </si>
  <si>
    <t>I</t>
  </si>
  <si>
    <t>II</t>
  </si>
  <si>
    <t>III</t>
  </si>
  <si>
    <t>IV</t>
  </si>
  <si>
    <t>I semestr</t>
  </si>
  <si>
    <t>II semestr</t>
  </si>
  <si>
    <t>Przedmioty ogólnokształcące</t>
  </si>
  <si>
    <t>Język polski</t>
  </si>
  <si>
    <t>Język angielski</t>
  </si>
  <si>
    <t>Język niemiecki/rosyjski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</si>
  <si>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</si>
  <si>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</si>
  <si>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</si>
  <si>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</si>
  <si>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</si>
  <si>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</si>
  <si>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</si>
  <si>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</si>
  <si>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</si>
  <si>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</si>
  <si>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</si>
  <si>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</si>
  <si>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</si>
  <si>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</si>
  <si>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Historia i społecz. - przedm. uzupełniający</t>
  </si>
  <si>
    <t>Łączna liczba godzin</t>
  </si>
  <si>
    <t>Tygodniowy wymiar godzin obowiązkowych zajęć edukacyjnych</t>
  </si>
  <si>
    <t>Religia</t>
  </si>
  <si>
    <r>
      <rPr>
        <vertAlign val="superscript"/>
        <sz val="10"/>
        <rFont val="Arial"/>
        <family val="2"/>
        <charset val="238"/>
      </rPr>
      <t>/1/</t>
    </r>
    <r>
      <rPr>
        <sz val="11"/>
        <color theme="1"/>
        <rFont val="Calibri"/>
        <family val="2"/>
        <charset val="238"/>
        <scheme val="minor"/>
      </rPr>
      <t xml:space="preserve"> (do celów obliczeniowych przyjęto 30 tygodni w ciągu jednego roku szkolnego)</t>
    </r>
  </si>
  <si>
    <t>Przedmioty w kształceniu zawodowym teoretycznym</t>
  </si>
  <si>
    <t>BHP</t>
  </si>
  <si>
    <t>Przedmioty w kształceniu zawodowym  praktycznym</t>
  </si>
  <si>
    <t>Łączna liczba godzin kształcenia zawodowego</t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</si>
  <si>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</si>
  <si>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</si>
  <si>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</si>
  <si>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</si>
  <si>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</si>
  <si>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</si>
  <si>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</si>
  <si>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</si>
  <si>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podstawa programowa 2019 -  2019/2020, 2020/2021, 2021/2022, 2022/2023 oraz 2023/2024 </t>
  </si>
  <si>
    <t xml:space="preserve">Szkolny plan nauczania czteroletniego TECHNIKUM </t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</si>
  <si>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4-letni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</si>
  <si>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podstawa programowa 2012 r ogólne, 2019 zawodowe</t>
  </si>
  <si>
    <t>Wiedza o kulturze</t>
  </si>
  <si>
    <t>Egzamin potwierdzający pierwszą kwalifikację (K1) odbywa się pod koniec klasy III</t>
  </si>
  <si>
    <t>Egzamin potwierdzający drugą kwalifikację (K2) odbywa się pod koniec I semestru klasy IV</t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</si>
  <si>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usług fryzjerskich;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514105</t>
    </r>
  </si>
  <si>
    <r>
      <t>Podbudowa programowa:</t>
    </r>
    <r>
      <rPr>
        <b/>
        <sz val="14"/>
        <color indexed="8"/>
        <rFont val="Arial"/>
        <family val="2"/>
        <charset val="238"/>
      </rPr>
      <t>gimnazjum</t>
    </r>
  </si>
  <si>
    <t>Podstawy fryzjerstwa</t>
  </si>
  <si>
    <t>Techniki fryzjerskie</t>
  </si>
  <si>
    <t>Język obcy we fryzjerstwie</t>
  </si>
  <si>
    <t>Organizacja salonu fryzjerskiego</t>
  </si>
  <si>
    <t>stylizacja włosów</t>
  </si>
  <si>
    <t>podstawy działalności gospodarczej</t>
  </si>
  <si>
    <t>Procesy fryzjerskie i stylizacja fryzur</t>
  </si>
  <si>
    <t>doradztwo zawodowe w całym cyklu nauczania - 10 godzin</t>
  </si>
  <si>
    <t>kwalifikacje  FRK.01 Wykonywanie usług fryzjerskich</t>
  </si>
  <si>
    <t>kwalifikacje FRK.03 - Projektowanie i wykonywanie fryzur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</si>
</sst>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10" fillId="2" borderId="7" xfId="1" applyFont="1" applyFill="1" applyBorder="1" applyAlignment="1">
      <alignment horizontal="center" textRotation="90"/>
    </xf>
    <xf numFmtId="0" fontId="10" fillId="2" borderId="8" xfId="1" applyFont="1" applyFill="1" applyBorder="1" applyAlignment="1">
      <alignment horizontal="center" textRotation="90"/>
    </xf>
    <xf numFmtId="0" fontId="1" fillId="4" borderId="1" xfId="1" applyFill="1" applyBorder="1" applyAlignment="1">
      <alignment horizontal="center" vertical="center"/>
    </xf>
    <xf numFmtId="0" fontId="1" fillId="4" borderId="13" xfId="1" applyFill="1" applyBorder="1" applyAlignment="1">
      <alignment vertical="center" wrapText="1"/>
    </xf>
    <xf numFmtId="0" fontId="1" fillId="4" borderId="14" xfId="1" applyFill="1" applyBorder="1" applyAlignment="1" applyProtection="1">
      <alignment horizontal="center" vertical="center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6" xfId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>
      <alignment vertical="center" wrapText="1"/>
    </xf>
    <xf numFmtId="0" fontId="1" fillId="4" borderId="17" xfId="1" applyFill="1" applyBorder="1" applyAlignment="1" applyProtection="1">
      <alignment horizontal="center" vertical="center"/>
      <protection locked="0"/>
    </xf>
    <xf numFmtId="0" fontId="1" fillId="4" borderId="13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" fillId="4" borderId="19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4" borderId="23" xfId="1" applyFont="1" applyFill="1" applyBorder="1" applyAlignment="1" applyProtection="1">
      <alignment vertical="center" wrapText="1"/>
      <protection locked="0"/>
    </xf>
    <xf numFmtId="0" fontId="1" fillId="4" borderId="14" xfId="1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4" xfId="1" applyFill="1" applyBorder="1" applyAlignment="1" applyProtection="1">
      <alignment horizontal="center"/>
      <protection locked="0"/>
    </xf>
    <xf numFmtId="0" fontId="1" fillId="4" borderId="15" xfId="1" applyFill="1" applyBorder="1" applyAlignment="1" applyProtection="1">
      <alignment horizontal="center"/>
      <protection locked="0"/>
    </xf>
    <xf numFmtId="0" fontId="9" fillId="5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 applyProtection="1">
      <alignment vertical="center" wrapText="1"/>
      <protection locked="0"/>
    </xf>
    <xf numFmtId="0" fontId="1" fillId="4" borderId="13" xfId="1" applyFill="1" applyBorder="1" applyAlignment="1" applyProtection="1">
      <alignment vertical="center" wrapText="1"/>
      <protection locked="0"/>
    </xf>
    <xf numFmtId="0" fontId="9" fillId="5" borderId="9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left" vertical="center" wrapText="1"/>
    </xf>
    <xf numFmtId="0" fontId="1" fillId="8" borderId="1" xfId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" fillId="4" borderId="0" xfId="1" applyFill="1" applyAlignment="1">
      <alignment vertical="center"/>
    </xf>
    <xf numFmtId="0" fontId="12" fillId="0" borderId="0" xfId="1" applyFont="1"/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9" fillId="9" borderId="4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9" fillId="9" borderId="9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 vertical="center" wrapText="1"/>
      <protection locked="0"/>
    </xf>
    <xf numFmtId="0" fontId="1" fillId="0" borderId="15" xfId="1" applyBorder="1" applyAlignment="1" applyProtection="1">
      <alignment horizontal="center" vertical="center" wrapText="1"/>
      <protection locked="0"/>
    </xf>
    <xf numFmtId="0" fontId="9" fillId="11" borderId="4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9" fillId="11" borderId="9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0" fillId="0" borderId="27" xfId="1" applyFon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25" xfId="1" applyBorder="1" applyAlignment="1">
      <alignment horizontal="center" vertical="center"/>
    </xf>
    <xf numFmtId="0" fontId="1" fillId="4" borderId="0" xfId="1" applyFill="1"/>
    <xf numFmtId="0" fontId="1" fillId="0" borderId="17" xfId="1" applyBorder="1" applyAlignment="1">
      <alignment horizontal="lef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 vertical="center"/>
    </xf>
    <xf numFmtId="0" fontId="13" fillId="12" borderId="18" xfId="1" applyFont="1" applyFill="1" applyBorder="1" applyAlignment="1">
      <alignment horizontal="right" vertical="center"/>
    </xf>
    <xf numFmtId="0" fontId="14" fillId="12" borderId="30" xfId="1" applyFont="1" applyFill="1" applyBorder="1" applyAlignment="1">
      <alignment horizontal="center" vertical="center"/>
    </xf>
    <xf numFmtId="0" fontId="14" fillId="12" borderId="19" xfId="1" applyFont="1" applyFill="1" applyBorder="1" applyAlignment="1">
      <alignment horizontal="center" vertical="center"/>
    </xf>
    <xf numFmtId="0" fontId="1" fillId="8" borderId="0" xfId="1" applyFill="1"/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0" fillId="4" borderId="1" xfId="1" applyFont="1" applyFill="1" applyBorder="1" applyAlignment="1">
      <alignment horizontal="left" vertical="center" wrapText="1"/>
    </xf>
    <xf numFmtId="0" fontId="1" fillId="0" borderId="1" xfId="1" applyBorder="1" applyAlignment="1" applyProtection="1">
      <alignment horizontal="left" vertical="center"/>
      <protection locked="0"/>
    </xf>
    <xf numFmtId="0" fontId="1" fillId="6" borderId="5" xfId="1" applyFill="1" applyBorder="1" applyAlignment="1">
      <alignment horizontal="right" vertical="center"/>
    </xf>
    <xf numFmtId="0" fontId="1" fillId="6" borderId="21" xfId="1" applyFill="1" applyBorder="1" applyAlignment="1">
      <alignment horizontal="right" vertical="center"/>
    </xf>
    <xf numFmtId="0" fontId="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1" fillId="3" borderId="0" xfId="1" applyFill="1" applyAlignment="1">
      <alignment horizontal="left"/>
    </xf>
    <xf numFmtId="0" fontId="1" fillId="3" borderId="11" xfId="1" applyFill="1" applyBorder="1" applyAlignment="1">
      <alignment horizontal="left"/>
    </xf>
    <xf numFmtId="0" fontId="1" fillId="3" borderId="12" xfId="1" applyFill="1" applyBorder="1" applyAlignment="1">
      <alignment horizontal="left"/>
    </xf>
    <xf numFmtId="0" fontId="9" fillId="5" borderId="5" xfId="1" applyFont="1" applyFill="1" applyBorder="1" applyAlignment="1">
      <alignment horizontal="left" vertical="center"/>
    </xf>
    <xf numFmtId="0" fontId="1" fillId="5" borderId="21" xfId="1" applyFill="1" applyBorder="1" applyAlignment="1">
      <alignment horizontal="left" vertical="center"/>
    </xf>
    <xf numFmtId="0" fontId="1" fillId="5" borderId="22" xfId="1" applyFill="1" applyBorder="1" applyAlignment="1">
      <alignment horizontal="left" vertical="center"/>
    </xf>
    <xf numFmtId="0" fontId="1" fillId="5" borderId="4" xfId="1" applyFill="1" applyBorder="1" applyAlignment="1">
      <alignment horizontal="left" vertical="center"/>
    </xf>
    <xf numFmtId="0" fontId="9" fillId="9" borderId="5" xfId="1" applyFont="1" applyFill="1" applyBorder="1" applyAlignment="1">
      <alignment horizontal="left" vertical="center" wrapText="1"/>
    </xf>
    <xf numFmtId="0" fontId="1" fillId="9" borderId="21" xfId="1" applyFill="1" applyBorder="1" applyAlignment="1">
      <alignment horizontal="left" vertical="center"/>
    </xf>
    <xf numFmtId="0" fontId="1" fillId="9" borderId="22" xfId="1" applyFill="1" applyBorder="1" applyAlignment="1">
      <alignment horizontal="left" vertical="center"/>
    </xf>
    <xf numFmtId="0" fontId="1" fillId="9" borderId="4" xfId="1" applyFill="1" applyBorder="1" applyAlignment="1">
      <alignment horizontal="left" vertical="center"/>
    </xf>
    <xf numFmtId="0" fontId="9" fillId="11" borderId="5" xfId="1" applyFont="1" applyFill="1" applyBorder="1" applyAlignment="1">
      <alignment horizontal="left" vertical="center"/>
    </xf>
    <xf numFmtId="0" fontId="9" fillId="11" borderId="21" xfId="1" applyFont="1" applyFill="1" applyBorder="1" applyAlignment="1">
      <alignment horizontal="left" vertical="center"/>
    </xf>
    <xf numFmtId="0" fontId="9" fillId="11" borderId="22" xfId="1" applyFont="1" applyFill="1" applyBorder="1" applyAlignment="1">
      <alignment horizontal="left" vertical="center"/>
    </xf>
    <xf numFmtId="0" fontId="9" fillId="11" borderId="4" xfId="1" applyFont="1" applyFill="1" applyBorder="1" applyAlignment="1">
      <alignment horizontal="left" vertical="center"/>
    </xf>
    <xf numFmtId="0" fontId="1" fillId="11" borderId="5" xfId="1" applyFill="1" applyBorder="1" applyAlignment="1">
      <alignment horizontal="right" vertical="center"/>
    </xf>
    <xf numFmtId="0" fontId="1" fillId="11" borderId="21" xfId="1" applyFill="1" applyBorder="1" applyAlignment="1">
      <alignment horizontal="right" vertical="center"/>
    </xf>
    <xf numFmtId="0" fontId="1" fillId="9" borderId="5" xfId="1" applyFill="1" applyBorder="1" applyAlignment="1">
      <alignment horizontal="right" vertical="center"/>
    </xf>
    <xf numFmtId="0" fontId="1" fillId="9" borderId="21" xfId="1" applyFill="1" applyBorder="1" applyAlignment="1">
      <alignment horizontal="right" vertical="center"/>
    </xf>
    <xf numFmtId="0" fontId="9" fillId="6" borderId="5" xfId="1" applyFont="1" applyFill="1" applyBorder="1" applyAlignment="1">
      <alignment horizontal="right" vertical="center" wrapText="1"/>
    </xf>
    <xf numFmtId="0" fontId="9" fillId="6" borderId="21" xfId="1" applyFont="1" applyFill="1" applyBorder="1" applyAlignment="1">
      <alignment horizontal="right" vertical="center" wrapText="1"/>
    </xf>
    <xf numFmtId="0" fontId="0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" fillId="3" borderId="5" xfId="1" applyFill="1" applyBorder="1" applyAlignment="1">
      <alignment horizontal="right" vertical="center" wrapText="1"/>
    </xf>
    <xf numFmtId="0" fontId="1" fillId="3" borderId="4" xfId="1" applyFill="1" applyBorder="1" applyAlignment="1">
      <alignment horizontal="right" vertical="center" wrapText="1"/>
    </xf>
    <xf numFmtId="0" fontId="1" fillId="5" borderId="5" xfId="1" applyFill="1" applyBorder="1" applyAlignment="1">
      <alignment horizontal="right" vertical="center"/>
    </xf>
    <xf numFmtId="0" fontId="1" fillId="5" borderId="21" xfId="1" applyFill="1" applyBorder="1" applyAlignment="1">
      <alignment horizontal="right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6" fillId="0" borderId="0" xfId="1" applyFont="1"/>
    <xf numFmtId="0" fontId="1" fillId="2" borderId="5" xfId="1" applyFill="1" applyBorder="1" applyAlignment="1">
      <alignment horizontal="center" vertical="center"/>
    </xf>
  </cellXfs>
  <cellStyles count="2">
    <cellStyle name="Normalny" xfId="0" builtinId="0"/>
    <cellStyle name="Normalny 2" xfId="1" xr:uid="{98F1C47A-B043-4F39-ABA6-663671EB7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FD63-F359-49F0-961E-DE74F313306F}">
  <dimension ref="A1:L65"/>
  <sheetViews>
    <sheetView tabSelected="1" topLeftCell="A40" workbookViewId="0">
      <selection activeCell="M43" sqref="M43"/>
    </sheetView>
  </sheetViews>
  <sheetFormatPr defaultRowHeight="15" x14ac:dyDescent="0.25"/>
  <cols>
    <col min="1" max="1" width="9.140625" customWidth="1"/>
    <col min="2" max="2" width="42.85546875" customWidth="1"/>
  </cols>
  <sheetData>
    <row r="1" spans="1:12" ht="18" x14ac:dyDescent="0.2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25">
      <c r="A2" s="3" t="s">
        <v>48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6" t="s">
        <v>53</v>
      </c>
      <c r="B3" s="5"/>
      <c r="C3" s="5"/>
      <c r="D3" s="49"/>
      <c r="E3" s="49"/>
      <c r="F3" s="2"/>
      <c r="G3" s="2"/>
      <c r="H3" s="2"/>
      <c r="I3" s="2"/>
      <c r="J3" s="2"/>
      <c r="K3" s="2"/>
      <c r="L3" s="2"/>
    </row>
    <row r="4" spans="1:12" ht="18" x14ac:dyDescent="0.25">
      <c r="A4" s="132" t="s">
        <v>54</v>
      </c>
      <c r="B4" s="132"/>
      <c r="C4" s="5"/>
      <c r="D4" s="5"/>
      <c r="E4" s="5"/>
      <c r="F4" s="4"/>
      <c r="G4" s="4"/>
      <c r="H4" s="4"/>
      <c r="I4" s="2"/>
      <c r="J4" s="4"/>
      <c r="K4" s="4"/>
      <c r="L4" s="4"/>
    </row>
    <row r="5" spans="1:12" ht="15.75" x14ac:dyDescent="0.25">
      <c r="A5" s="6"/>
      <c r="B5" t="s">
        <v>49</v>
      </c>
      <c r="C5" s="5"/>
      <c r="D5" s="5"/>
      <c r="E5" s="5"/>
      <c r="F5" s="4"/>
      <c r="G5" s="4"/>
      <c r="H5" s="4"/>
      <c r="I5" s="4"/>
      <c r="J5" s="4"/>
      <c r="K5" s="4"/>
      <c r="L5" s="4"/>
    </row>
    <row r="6" spans="1:12" ht="15.75" x14ac:dyDescent="0.25">
      <c r="A6" s="6"/>
      <c r="B6" s="5"/>
      <c r="C6" s="5"/>
      <c r="D6" s="5"/>
      <c r="E6" s="5"/>
      <c r="F6" s="4"/>
      <c r="G6" s="4"/>
      <c r="H6" s="4"/>
      <c r="I6" s="4"/>
      <c r="J6" s="4"/>
      <c r="K6" s="4"/>
      <c r="L6" s="4"/>
    </row>
    <row r="7" spans="1:12" x14ac:dyDescent="0.25">
      <c r="A7" s="127" t="s">
        <v>0</v>
      </c>
      <c r="B7" s="127" t="s">
        <v>1</v>
      </c>
      <c r="C7" s="127" t="s">
        <v>2</v>
      </c>
      <c r="D7" s="127"/>
      <c r="E7" s="127"/>
      <c r="F7" s="127"/>
      <c r="G7" s="127"/>
      <c r="H7" s="127"/>
      <c r="I7" s="127"/>
      <c r="J7" s="127"/>
      <c r="K7" s="128" t="s">
        <v>3</v>
      </c>
      <c r="L7" s="129" t="s">
        <v>4</v>
      </c>
    </row>
    <row r="8" spans="1:12" x14ac:dyDescent="0.25">
      <c r="A8" s="127"/>
      <c r="B8" s="127"/>
      <c r="C8" s="124" t="s">
        <v>5</v>
      </c>
      <c r="D8" s="125"/>
      <c r="E8" s="126" t="s">
        <v>6</v>
      </c>
      <c r="F8" s="125"/>
      <c r="G8" s="126" t="s">
        <v>7</v>
      </c>
      <c r="H8" s="125"/>
      <c r="I8" s="126" t="s">
        <v>8</v>
      </c>
      <c r="J8" s="125"/>
      <c r="K8" s="128"/>
      <c r="L8" s="130"/>
    </row>
    <row r="9" spans="1:12" ht="47.25" thickBot="1" x14ac:dyDescent="0.3">
      <c r="A9" s="127"/>
      <c r="B9" s="133"/>
      <c r="C9" s="7" t="s">
        <v>9</v>
      </c>
      <c r="D9" s="8" t="s">
        <v>10</v>
      </c>
      <c r="E9" s="7" t="s">
        <v>9</v>
      </c>
      <c r="F9" s="8" t="s">
        <v>10</v>
      </c>
      <c r="G9" s="7" t="s">
        <v>9</v>
      </c>
      <c r="H9" s="8" t="s">
        <v>10</v>
      </c>
      <c r="I9" s="7" t="s">
        <v>9</v>
      </c>
      <c r="J9" s="8" t="s">
        <v>10</v>
      </c>
      <c r="K9" s="128"/>
      <c r="L9" s="131"/>
    </row>
    <row r="10" spans="1:12" ht="15.75" thickBot="1" x14ac:dyDescent="0.3">
      <c r="A10" s="95" t="s">
        <v>11</v>
      </c>
      <c r="B10" s="96"/>
      <c r="C10" s="97"/>
      <c r="D10" s="97"/>
      <c r="E10" s="97"/>
      <c r="F10" s="97"/>
      <c r="G10" s="97"/>
      <c r="H10" s="97"/>
      <c r="I10" s="97"/>
      <c r="J10" s="97"/>
      <c r="K10" s="98"/>
      <c r="L10" s="99"/>
    </row>
    <row r="11" spans="1:12" x14ac:dyDescent="0.25">
      <c r="A11" s="9">
        <v>1</v>
      </c>
      <c r="B11" s="10" t="s">
        <v>12</v>
      </c>
      <c r="C11" s="11">
        <v>3</v>
      </c>
      <c r="D11" s="12">
        <v>3</v>
      </c>
      <c r="E11" s="13">
        <v>3</v>
      </c>
      <c r="F11" s="12">
        <v>3</v>
      </c>
      <c r="G11" s="13">
        <v>3</v>
      </c>
      <c r="H11" s="12">
        <v>3</v>
      </c>
      <c r="I11" s="13">
        <v>2</v>
      </c>
      <c r="J11" s="12">
        <v>4</v>
      </c>
      <c r="K11" s="14">
        <f>SUM(C11:J11)/2</f>
        <v>12</v>
      </c>
      <c r="L11" s="15">
        <v>360</v>
      </c>
    </row>
    <row r="12" spans="1:12" x14ac:dyDescent="0.25">
      <c r="A12" s="9">
        <v>2</v>
      </c>
      <c r="B12" s="16" t="s">
        <v>13</v>
      </c>
      <c r="C12" s="17">
        <v>3</v>
      </c>
      <c r="D12" s="18">
        <v>3</v>
      </c>
      <c r="E12" s="19">
        <v>3</v>
      </c>
      <c r="F12" s="18">
        <v>3</v>
      </c>
      <c r="G12" s="19">
        <v>1</v>
      </c>
      <c r="H12" s="18">
        <v>1</v>
      </c>
      <c r="I12" s="19">
        <v>2</v>
      </c>
      <c r="J12" s="18">
        <v>4</v>
      </c>
      <c r="K12" s="14">
        <f t="shared" ref="K12:K26" si="0">SUM(C12:J12)/2</f>
        <v>10</v>
      </c>
      <c r="L12" s="15">
        <v>300</v>
      </c>
    </row>
    <row r="13" spans="1:12" x14ac:dyDescent="0.25">
      <c r="A13" s="9">
        <v>3</v>
      </c>
      <c r="B13" s="16" t="s">
        <v>14</v>
      </c>
      <c r="C13" s="17">
        <v>1</v>
      </c>
      <c r="D13" s="18">
        <v>1</v>
      </c>
      <c r="E13" s="19">
        <v>1</v>
      </c>
      <c r="F13" s="18">
        <v>1</v>
      </c>
      <c r="G13" s="19">
        <v>1</v>
      </c>
      <c r="H13" s="18">
        <v>1</v>
      </c>
      <c r="I13" s="19">
        <v>1</v>
      </c>
      <c r="J13" s="18">
        <v>3</v>
      </c>
      <c r="K13" s="14">
        <f t="shared" si="0"/>
        <v>5</v>
      </c>
      <c r="L13" s="15">
        <v>150</v>
      </c>
    </row>
    <row r="14" spans="1:12" ht="25.5" x14ac:dyDescent="0.25">
      <c r="A14" s="9">
        <v>4</v>
      </c>
      <c r="B14" s="10" t="s">
        <v>50</v>
      </c>
      <c r="C14" s="17">
        <v>1</v>
      </c>
      <c r="D14" s="18">
        <v>1</v>
      </c>
      <c r="E14" s="19"/>
      <c r="F14" s="18"/>
      <c r="G14" s="19"/>
      <c r="H14" s="18"/>
      <c r="I14" s="19"/>
      <c r="J14" s="18"/>
      <c r="K14" s="14">
        <f t="shared" si="0"/>
        <v>1</v>
      </c>
      <c r="L14" s="15">
        <v>30</v>
      </c>
    </row>
    <row r="15" spans="1:12" x14ac:dyDescent="0.25">
      <c r="A15" s="9">
        <v>5</v>
      </c>
      <c r="B15" s="10" t="s">
        <v>15</v>
      </c>
      <c r="C15" s="17">
        <v>1</v>
      </c>
      <c r="D15" s="18">
        <v>1</v>
      </c>
      <c r="E15" s="19">
        <v>1</v>
      </c>
      <c r="F15" s="18">
        <v>1</v>
      </c>
      <c r="G15" s="19"/>
      <c r="H15" s="18"/>
      <c r="I15" s="19"/>
      <c r="J15" s="18"/>
      <c r="K15" s="14">
        <f t="shared" si="0"/>
        <v>2</v>
      </c>
      <c r="L15" s="15">
        <v>60</v>
      </c>
    </row>
    <row r="16" spans="1:12" x14ac:dyDescent="0.25">
      <c r="A16" s="9">
        <v>6</v>
      </c>
      <c r="B16" s="10" t="s">
        <v>16</v>
      </c>
      <c r="C16" s="17">
        <v>1</v>
      </c>
      <c r="D16" s="18">
        <v>1</v>
      </c>
      <c r="E16" s="19"/>
      <c r="F16" s="18"/>
      <c r="G16" s="19"/>
      <c r="H16" s="18"/>
      <c r="I16" s="19"/>
      <c r="J16" s="18"/>
      <c r="K16" s="14">
        <f t="shared" si="0"/>
        <v>1</v>
      </c>
      <c r="L16" s="15">
        <v>30</v>
      </c>
    </row>
    <row r="17" spans="1:12" x14ac:dyDescent="0.25">
      <c r="A17" s="9">
        <v>7</v>
      </c>
      <c r="B17" s="10" t="s">
        <v>17</v>
      </c>
      <c r="C17" s="17">
        <v>2</v>
      </c>
      <c r="D17" s="18">
        <v>2</v>
      </c>
      <c r="E17" s="19"/>
      <c r="F17" s="18"/>
      <c r="G17" s="19"/>
      <c r="H17" s="18"/>
      <c r="I17" s="19"/>
      <c r="J17" s="18"/>
      <c r="K17" s="14">
        <f t="shared" si="0"/>
        <v>2</v>
      </c>
      <c r="L17" s="15">
        <v>60</v>
      </c>
    </row>
    <row r="18" spans="1:12" x14ac:dyDescent="0.25">
      <c r="A18" s="9">
        <v>8</v>
      </c>
      <c r="B18" s="10" t="s">
        <v>18</v>
      </c>
      <c r="C18" s="17">
        <v>1</v>
      </c>
      <c r="D18" s="18">
        <v>1</v>
      </c>
      <c r="E18" s="19"/>
      <c r="F18" s="18"/>
      <c r="G18" s="19"/>
      <c r="H18" s="18"/>
      <c r="I18" s="19"/>
      <c r="J18" s="18"/>
      <c r="K18" s="14">
        <f t="shared" si="0"/>
        <v>1</v>
      </c>
      <c r="L18" s="15">
        <v>30</v>
      </c>
    </row>
    <row r="19" spans="1:12" x14ac:dyDescent="0.25">
      <c r="A19" s="9">
        <v>9</v>
      </c>
      <c r="B19" s="10" t="s">
        <v>19</v>
      </c>
      <c r="C19" s="17">
        <v>1</v>
      </c>
      <c r="D19" s="18">
        <v>1</v>
      </c>
      <c r="E19" s="19"/>
      <c r="F19" s="18"/>
      <c r="G19" s="19"/>
      <c r="H19" s="18"/>
      <c r="I19" s="19"/>
      <c r="J19" s="18"/>
      <c r="K19" s="14">
        <f t="shared" si="0"/>
        <v>1</v>
      </c>
      <c r="L19" s="15">
        <v>30</v>
      </c>
    </row>
    <row r="20" spans="1:12" x14ac:dyDescent="0.25">
      <c r="A20" s="9">
        <v>10</v>
      </c>
      <c r="B20" s="10" t="s">
        <v>20</v>
      </c>
      <c r="C20" s="17">
        <v>1</v>
      </c>
      <c r="D20" s="18">
        <v>1</v>
      </c>
      <c r="E20" s="19"/>
      <c r="F20" s="18"/>
      <c r="G20" s="19"/>
      <c r="H20" s="18"/>
      <c r="I20" s="19"/>
      <c r="J20" s="18"/>
      <c r="K20" s="14">
        <f t="shared" si="0"/>
        <v>1</v>
      </c>
      <c r="L20" s="15">
        <v>30</v>
      </c>
    </row>
    <row r="21" spans="1:12" x14ac:dyDescent="0.25">
      <c r="A21" s="9">
        <v>11</v>
      </c>
      <c r="B21" s="10" t="s">
        <v>21</v>
      </c>
      <c r="C21" s="17">
        <v>1</v>
      </c>
      <c r="D21" s="18">
        <v>1</v>
      </c>
      <c r="E21" s="19"/>
      <c r="F21" s="18"/>
      <c r="G21" s="19"/>
      <c r="H21" s="18"/>
      <c r="I21" s="19"/>
      <c r="J21" s="18"/>
      <c r="K21" s="14">
        <f t="shared" si="0"/>
        <v>1</v>
      </c>
      <c r="L21" s="15">
        <v>30</v>
      </c>
    </row>
    <row r="22" spans="1:12" ht="25.5" x14ac:dyDescent="0.25">
      <c r="A22" s="9">
        <v>12</v>
      </c>
      <c r="B22" s="10" t="s">
        <v>22</v>
      </c>
      <c r="C22" s="17">
        <v>2</v>
      </c>
      <c r="D22" s="18">
        <v>2</v>
      </c>
      <c r="E22" s="19">
        <v>2</v>
      </c>
      <c r="F22" s="18">
        <v>2</v>
      </c>
      <c r="G22" s="19">
        <v>3</v>
      </c>
      <c r="H22" s="18">
        <v>3</v>
      </c>
      <c r="I22" s="19">
        <v>3</v>
      </c>
      <c r="J22" s="18">
        <v>3</v>
      </c>
      <c r="K22" s="14">
        <f t="shared" si="0"/>
        <v>10</v>
      </c>
      <c r="L22" s="15">
        <v>300</v>
      </c>
    </row>
    <row r="23" spans="1:12" ht="25.5" x14ac:dyDescent="0.25">
      <c r="A23" s="9">
        <v>13</v>
      </c>
      <c r="B23" s="10" t="s">
        <v>23</v>
      </c>
      <c r="C23" s="17">
        <v>1</v>
      </c>
      <c r="D23" s="18">
        <v>1</v>
      </c>
      <c r="E23" s="19"/>
      <c r="F23" s="18"/>
      <c r="G23" s="19"/>
      <c r="H23" s="18"/>
      <c r="I23" s="19"/>
      <c r="J23" s="18"/>
      <c r="K23" s="14">
        <f t="shared" si="0"/>
        <v>1</v>
      </c>
      <c r="L23" s="15">
        <v>30</v>
      </c>
    </row>
    <row r="24" spans="1:12" ht="38.25" x14ac:dyDescent="0.25">
      <c r="A24" s="9">
        <v>14</v>
      </c>
      <c r="B24" s="10" t="s">
        <v>24</v>
      </c>
      <c r="C24" s="17">
        <v>3</v>
      </c>
      <c r="D24" s="18">
        <v>3</v>
      </c>
      <c r="E24" s="19">
        <v>3</v>
      </c>
      <c r="F24" s="18">
        <v>3</v>
      </c>
      <c r="G24" s="19">
        <v>3</v>
      </c>
      <c r="H24" s="18">
        <v>3</v>
      </c>
      <c r="I24" s="19">
        <v>3</v>
      </c>
      <c r="J24" s="18">
        <v>3</v>
      </c>
      <c r="K24" s="14">
        <f t="shared" si="0"/>
        <v>12</v>
      </c>
      <c r="L24" s="15">
        <v>360</v>
      </c>
    </row>
    <row r="25" spans="1:12" x14ac:dyDescent="0.25">
      <c r="A25" s="9">
        <v>15</v>
      </c>
      <c r="B25" s="16" t="s">
        <v>25</v>
      </c>
      <c r="C25" s="17">
        <v>1</v>
      </c>
      <c r="D25" s="18">
        <v>1</v>
      </c>
      <c r="E25" s="19"/>
      <c r="F25" s="18"/>
      <c r="G25" s="19"/>
      <c r="H25" s="18"/>
      <c r="I25" s="19"/>
      <c r="J25" s="18"/>
      <c r="K25" s="14">
        <f t="shared" si="0"/>
        <v>1</v>
      </c>
      <c r="L25" s="15">
        <v>30</v>
      </c>
    </row>
    <row r="26" spans="1:12" ht="15.75" thickBot="1" x14ac:dyDescent="0.3">
      <c r="A26" s="9">
        <v>16</v>
      </c>
      <c r="B26" s="16" t="s">
        <v>26</v>
      </c>
      <c r="C26" s="20">
        <v>1</v>
      </c>
      <c r="D26" s="21">
        <v>1</v>
      </c>
      <c r="E26" s="22">
        <v>1</v>
      </c>
      <c r="F26" s="21">
        <v>1</v>
      </c>
      <c r="G26" s="22">
        <v>1</v>
      </c>
      <c r="H26" s="21">
        <v>1</v>
      </c>
      <c r="I26" s="22">
        <v>1</v>
      </c>
      <c r="J26" s="21">
        <v>1</v>
      </c>
      <c r="K26" s="14">
        <f t="shared" si="0"/>
        <v>4</v>
      </c>
      <c r="L26" s="15">
        <v>120</v>
      </c>
    </row>
    <row r="27" spans="1:12" ht="15.75" x14ac:dyDescent="0.25">
      <c r="A27" s="120" t="s">
        <v>27</v>
      </c>
      <c r="B27" s="121"/>
      <c r="C27" s="23">
        <f>SUM(C11:C26)</f>
        <v>24</v>
      </c>
      <c r="D27" s="23">
        <f t="shared" ref="D27:J27" si="1">SUM(D11:D26)</f>
        <v>24</v>
      </c>
      <c r="E27" s="23">
        <f t="shared" si="1"/>
        <v>14</v>
      </c>
      <c r="F27" s="23">
        <f t="shared" si="1"/>
        <v>14</v>
      </c>
      <c r="G27" s="23">
        <f t="shared" si="1"/>
        <v>12</v>
      </c>
      <c r="H27" s="23">
        <f t="shared" si="1"/>
        <v>12</v>
      </c>
      <c r="I27" s="23">
        <f t="shared" si="1"/>
        <v>12</v>
      </c>
      <c r="J27" s="23">
        <f t="shared" si="1"/>
        <v>18</v>
      </c>
      <c r="K27" s="24">
        <f>SUM(K11:K26)</f>
        <v>65</v>
      </c>
      <c r="L27" s="25">
        <f>SUM(L11:L26)</f>
        <v>1950</v>
      </c>
    </row>
    <row r="28" spans="1:12" ht="15.75" thickBot="1" x14ac:dyDescent="0.3">
      <c r="A28" s="100" t="s">
        <v>28</v>
      </c>
      <c r="B28" s="101"/>
      <c r="C28" s="102"/>
      <c r="D28" s="102"/>
      <c r="E28" s="102"/>
      <c r="F28" s="102"/>
      <c r="G28" s="102"/>
      <c r="H28" s="102"/>
      <c r="I28" s="102"/>
      <c r="J28" s="102"/>
      <c r="K28" s="101"/>
      <c r="L28" s="103"/>
    </row>
    <row r="29" spans="1:12" x14ac:dyDescent="0.25">
      <c r="A29" s="26">
        <v>1</v>
      </c>
      <c r="B29" s="27" t="s">
        <v>19</v>
      </c>
      <c r="C29" s="28"/>
      <c r="D29" s="29"/>
      <c r="E29" s="30">
        <v>3</v>
      </c>
      <c r="F29" s="31">
        <v>3</v>
      </c>
      <c r="G29" s="30">
        <v>3</v>
      </c>
      <c r="H29" s="31">
        <v>3</v>
      </c>
      <c r="I29" s="30">
        <v>2</v>
      </c>
      <c r="J29" s="31">
        <v>2</v>
      </c>
      <c r="K29" s="32">
        <f>SUM(C29:J29)/2</f>
        <v>8</v>
      </c>
      <c r="L29" s="33">
        <v>240</v>
      </c>
    </row>
    <row r="30" spans="1:12" x14ac:dyDescent="0.25">
      <c r="A30" s="26">
        <v>2</v>
      </c>
      <c r="B30" s="34" t="s">
        <v>13</v>
      </c>
      <c r="C30" s="17">
        <v>1</v>
      </c>
      <c r="D30" s="18">
        <v>1</v>
      </c>
      <c r="E30" s="17">
        <v>1</v>
      </c>
      <c r="F30" s="18">
        <v>1</v>
      </c>
      <c r="G30" s="17">
        <v>1</v>
      </c>
      <c r="H30" s="18">
        <v>1</v>
      </c>
      <c r="I30" s="17">
        <v>1</v>
      </c>
      <c r="J30" s="18">
        <v>5</v>
      </c>
      <c r="K30" s="32">
        <f>SUM(C30:J30)/2</f>
        <v>6</v>
      </c>
      <c r="L30" s="33">
        <v>180</v>
      </c>
    </row>
    <row r="31" spans="1:12" ht="15.75" thickBot="1" x14ac:dyDescent="0.3">
      <c r="A31" s="26">
        <v>4</v>
      </c>
      <c r="B31" s="35" t="s">
        <v>29</v>
      </c>
      <c r="C31" s="20"/>
      <c r="D31" s="21"/>
      <c r="E31" s="20"/>
      <c r="F31" s="21"/>
      <c r="G31" s="20">
        <v>2</v>
      </c>
      <c r="H31" s="21">
        <v>2</v>
      </c>
      <c r="I31" s="20">
        <v>1</v>
      </c>
      <c r="J31" s="21">
        <v>3</v>
      </c>
      <c r="K31" s="32">
        <f>SUM(C31:J31)/2</f>
        <v>4</v>
      </c>
      <c r="L31" s="33">
        <v>120</v>
      </c>
    </row>
    <row r="32" spans="1:12" ht="15.75" x14ac:dyDescent="0.25">
      <c r="A32" s="122" t="s">
        <v>30</v>
      </c>
      <c r="B32" s="123"/>
      <c r="C32" s="36">
        <f t="shared" ref="C32:L32" si="2">SUM(C29:C31)</f>
        <v>1</v>
      </c>
      <c r="D32" s="36">
        <f t="shared" si="2"/>
        <v>1</v>
      </c>
      <c r="E32" s="36">
        <f t="shared" si="2"/>
        <v>4</v>
      </c>
      <c r="F32" s="36">
        <f t="shared" si="2"/>
        <v>4</v>
      </c>
      <c r="G32" s="36">
        <f t="shared" si="2"/>
        <v>6</v>
      </c>
      <c r="H32" s="36">
        <f t="shared" si="2"/>
        <v>6</v>
      </c>
      <c r="I32" s="36">
        <f t="shared" si="2"/>
        <v>4</v>
      </c>
      <c r="J32" s="36">
        <f t="shared" si="2"/>
        <v>10</v>
      </c>
      <c r="K32" s="37">
        <f t="shared" si="2"/>
        <v>18</v>
      </c>
      <c r="L32" s="38">
        <f t="shared" si="2"/>
        <v>540</v>
      </c>
    </row>
    <row r="33" spans="1:12" ht="15.75" thickBot="1" x14ac:dyDescent="0.3">
      <c r="A33" s="104" t="s">
        <v>34</v>
      </c>
      <c r="B33" s="105"/>
      <c r="C33" s="106"/>
      <c r="D33" s="106"/>
      <c r="E33" s="106"/>
      <c r="F33" s="106"/>
      <c r="G33" s="106"/>
      <c r="H33" s="106"/>
      <c r="I33" s="106"/>
      <c r="J33" s="106"/>
      <c r="K33" s="105"/>
      <c r="L33" s="107"/>
    </row>
    <row r="34" spans="1:12" ht="60" x14ac:dyDescent="0.25">
      <c r="A34" s="26">
        <v>1</v>
      </c>
      <c r="B34" s="86" t="s">
        <v>55</v>
      </c>
      <c r="C34" s="50">
        <v>1</v>
      </c>
      <c r="D34" s="51">
        <v>1</v>
      </c>
      <c r="E34" s="52">
        <v>1</v>
      </c>
      <c r="F34" s="51">
        <v>1</v>
      </c>
      <c r="G34" s="50"/>
      <c r="H34" s="51"/>
      <c r="I34" s="50"/>
      <c r="J34" s="51"/>
      <c r="K34" s="53">
        <f t="shared" ref="K34:K40" si="3">SUM(C34:J34)/2</f>
        <v>2</v>
      </c>
      <c r="L34" s="54">
        <v>60</v>
      </c>
    </row>
    <row r="35" spans="1:12" ht="45" x14ac:dyDescent="0.25">
      <c r="A35" s="26">
        <v>2</v>
      </c>
      <c r="B35" s="87" t="s">
        <v>56</v>
      </c>
      <c r="C35" s="55">
        <v>2</v>
      </c>
      <c r="D35" s="56">
        <v>2</v>
      </c>
      <c r="E35" s="57">
        <v>3</v>
      </c>
      <c r="F35" s="56">
        <v>3</v>
      </c>
      <c r="G35" s="55">
        <v>4</v>
      </c>
      <c r="H35" s="56">
        <v>4</v>
      </c>
      <c r="I35" s="55">
        <v>4</v>
      </c>
      <c r="J35" s="56"/>
      <c r="K35" s="53">
        <f t="shared" si="3"/>
        <v>11</v>
      </c>
      <c r="L35" s="54">
        <v>330</v>
      </c>
    </row>
    <row r="36" spans="1:12" x14ac:dyDescent="0.25">
      <c r="A36" s="26">
        <v>3</v>
      </c>
      <c r="B36" s="87" t="s">
        <v>57</v>
      </c>
      <c r="C36" s="55"/>
      <c r="D36" s="56"/>
      <c r="E36" s="57">
        <v>1</v>
      </c>
      <c r="F36" s="56">
        <v>1</v>
      </c>
      <c r="G36" s="55"/>
      <c r="H36" s="56"/>
      <c r="I36" s="55"/>
      <c r="J36" s="56"/>
      <c r="K36" s="53">
        <f t="shared" si="3"/>
        <v>1</v>
      </c>
      <c r="L36" s="54">
        <v>30</v>
      </c>
    </row>
    <row r="37" spans="1:12" ht="75" x14ac:dyDescent="0.25">
      <c r="A37" s="26">
        <v>4</v>
      </c>
      <c r="B37" s="87" t="s">
        <v>58</v>
      </c>
      <c r="C37" s="55"/>
      <c r="D37" s="56"/>
      <c r="E37" s="57">
        <v>1</v>
      </c>
      <c r="F37" s="56">
        <v>1</v>
      </c>
      <c r="G37" s="59">
        <v>1</v>
      </c>
      <c r="H37" s="56">
        <v>1</v>
      </c>
      <c r="I37" s="55"/>
      <c r="J37" s="56"/>
      <c r="K37" s="53">
        <f t="shared" si="3"/>
        <v>2</v>
      </c>
      <c r="L37" s="54">
        <v>60</v>
      </c>
    </row>
    <row r="38" spans="1:12" x14ac:dyDescent="0.25">
      <c r="A38" s="26">
        <v>5</v>
      </c>
      <c r="B38" s="87" t="s">
        <v>59</v>
      </c>
      <c r="C38" s="55">
        <v>1</v>
      </c>
      <c r="D38" s="56">
        <v>1</v>
      </c>
      <c r="E38" s="57">
        <v>2</v>
      </c>
      <c r="F38" s="56">
        <v>2</v>
      </c>
      <c r="G38" s="58">
        <v>3</v>
      </c>
      <c r="H38" s="56">
        <v>3</v>
      </c>
      <c r="I38" s="55">
        <v>4</v>
      </c>
      <c r="J38" s="56"/>
      <c r="K38" s="53">
        <f>SUM(C38:J38)/2</f>
        <v>8</v>
      </c>
      <c r="L38" s="54">
        <v>240</v>
      </c>
    </row>
    <row r="39" spans="1:12" x14ac:dyDescent="0.25">
      <c r="A39" s="26">
        <v>6</v>
      </c>
      <c r="B39" s="87" t="s">
        <v>35</v>
      </c>
      <c r="C39" s="55">
        <v>2</v>
      </c>
      <c r="D39" s="56">
        <v>2</v>
      </c>
      <c r="E39" s="57">
        <v>1</v>
      </c>
      <c r="F39" s="56">
        <v>1</v>
      </c>
      <c r="G39" s="58"/>
      <c r="H39" s="56"/>
      <c r="I39" s="55"/>
      <c r="J39" s="56"/>
      <c r="K39" s="53">
        <f>SUM(C39:J39)/2</f>
        <v>3</v>
      </c>
      <c r="L39" s="54">
        <v>90</v>
      </c>
    </row>
    <row r="40" spans="1:12" x14ac:dyDescent="0.25">
      <c r="A40" s="26">
        <v>7</v>
      </c>
      <c r="B40" s="87" t="s">
        <v>60</v>
      </c>
      <c r="C40" s="55">
        <v>1</v>
      </c>
      <c r="D40" s="56">
        <v>1</v>
      </c>
      <c r="E40" s="57"/>
      <c r="F40" s="56"/>
      <c r="G40" s="55"/>
      <c r="H40" s="56"/>
      <c r="I40" s="55"/>
      <c r="J40" s="56"/>
      <c r="K40" s="53">
        <f t="shared" si="3"/>
        <v>1</v>
      </c>
      <c r="L40" s="54">
        <v>30</v>
      </c>
    </row>
    <row r="41" spans="1:12" ht="15.75" x14ac:dyDescent="0.25">
      <c r="A41" s="114" t="s">
        <v>30</v>
      </c>
      <c r="B41" s="115"/>
      <c r="C41" s="60">
        <f t="shared" ref="C41:L41" si="4">SUM(C34:C40)</f>
        <v>7</v>
      </c>
      <c r="D41" s="60">
        <f t="shared" si="4"/>
        <v>7</v>
      </c>
      <c r="E41" s="60">
        <f t="shared" si="4"/>
        <v>9</v>
      </c>
      <c r="F41" s="60">
        <f t="shared" si="4"/>
        <v>9</v>
      </c>
      <c r="G41" s="60">
        <f t="shared" si="4"/>
        <v>8</v>
      </c>
      <c r="H41" s="60">
        <f t="shared" si="4"/>
        <v>8</v>
      </c>
      <c r="I41" s="60">
        <f t="shared" si="4"/>
        <v>8</v>
      </c>
      <c r="J41" s="60">
        <f t="shared" si="4"/>
        <v>0</v>
      </c>
      <c r="K41" s="61">
        <f t="shared" si="4"/>
        <v>28</v>
      </c>
      <c r="L41" s="61">
        <f t="shared" si="4"/>
        <v>840</v>
      </c>
    </row>
    <row r="42" spans="1:12" ht="15.75" thickBot="1" x14ac:dyDescent="0.3">
      <c r="A42" s="108" t="s">
        <v>36</v>
      </c>
      <c r="B42" s="109"/>
      <c r="C42" s="110"/>
      <c r="D42" s="110"/>
      <c r="E42" s="110"/>
      <c r="F42" s="110"/>
      <c r="G42" s="110"/>
      <c r="H42" s="110"/>
      <c r="I42" s="110"/>
      <c r="J42" s="110"/>
      <c r="K42" s="109"/>
      <c r="L42" s="111"/>
    </row>
    <row r="43" spans="1:12" ht="75" x14ac:dyDescent="0.25">
      <c r="A43" s="62">
        <v>1</v>
      </c>
      <c r="B43" s="86" t="s">
        <v>61</v>
      </c>
      <c r="C43" s="63">
        <v>5</v>
      </c>
      <c r="D43" s="64">
        <v>5</v>
      </c>
      <c r="E43" s="50">
        <v>8</v>
      </c>
      <c r="F43" s="51">
        <v>8</v>
      </c>
      <c r="G43" s="50">
        <v>8</v>
      </c>
      <c r="H43" s="51">
        <v>8</v>
      </c>
      <c r="I43" s="50">
        <v>8</v>
      </c>
      <c r="J43" s="51"/>
      <c r="K43" s="65">
        <f>SUM(C43:J43)/2</f>
        <v>25</v>
      </c>
      <c r="L43" s="66">
        <v>750</v>
      </c>
    </row>
    <row r="44" spans="1:12" x14ac:dyDescent="0.25">
      <c r="A44" s="112" t="s">
        <v>30</v>
      </c>
      <c r="B44" s="113"/>
      <c r="C44" s="67">
        <f t="shared" ref="C44:L44" si="5">SUM(C43:C43)</f>
        <v>5</v>
      </c>
      <c r="D44" s="67">
        <f t="shared" si="5"/>
        <v>5</v>
      </c>
      <c r="E44" s="67">
        <f t="shared" si="5"/>
        <v>8</v>
      </c>
      <c r="F44" s="67">
        <f t="shared" si="5"/>
        <v>8</v>
      </c>
      <c r="G44" s="67">
        <f t="shared" si="5"/>
        <v>8</v>
      </c>
      <c r="H44" s="67">
        <f t="shared" si="5"/>
        <v>8</v>
      </c>
      <c r="I44" s="67">
        <f t="shared" si="5"/>
        <v>8</v>
      </c>
      <c r="J44" s="67">
        <f t="shared" si="5"/>
        <v>0</v>
      </c>
      <c r="K44" s="65">
        <f t="shared" si="5"/>
        <v>25</v>
      </c>
      <c r="L44" s="65">
        <f t="shared" si="5"/>
        <v>750</v>
      </c>
    </row>
    <row r="45" spans="1:12" ht="15.75" x14ac:dyDescent="0.25">
      <c r="A45" s="89" t="s">
        <v>37</v>
      </c>
      <c r="B45" s="90"/>
      <c r="C45" s="68">
        <f t="shared" ref="C45:L45" si="6">SUM(C41+C44)</f>
        <v>12</v>
      </c>
      <c r="D45" s="68">
        <f t="shared" si="6"/>
        <v>12</v>
      </c>
      <c r="E45" s="68">
        <f t="shared" si="6"/>
        <v>17</v>
      </c>
      <c r="F45" s="68">
        <f t="shared" si="6"/>
        <v>17</v>
      </c>
      <c r="G45" s="68">
        <f t="shared" si="6"/>
        <v>16</v>
      </c>
      <c r="H45" s="68">
        <f t="shared" si="6"/>
        <v>16</v>
      </c>
      <c r="I45" s="68">
        <f t="shared" si="6"/>
        <v>16</v>
      </c>
      <c r="J45" s="68">
        <f t="shared" si="6"/>
        <v>0</v>
      </c>
      <c r="K45" s="69">
        <f t="shared" si="6"/>
        <v>53</v>
      </c>
      <c r="L45" s="69">
        <f t="shared" si="6"/>
        <v>1590</v>
      </c>
    </row>
    <row r="46" spans="1:12" ht="35.25" customHeight="1" x14ac:dyDescent="0.25">
      <c r="A46" s="116" t="s">
        <v>31</v>
      </c>
      <c r="B46" s="117"/>
      <c r="C46" s="39">
        <f t="shared" ref="C46:J46" si="7">C27+C32+C45</f>
        <v>37</v>
      </c>
      <c r="D46" s="39">
        <f t="shared" si="7"/>
        <v>37</v>
      </c>
      <c r="E46" s="39">
        <f t="shared" si="7"/>
        <v>35</v>
      </c>
      <c r="F46" s="39">
        <f t="shared" si="7"/>
        <v>35</v>
      </c>
      <c r="G46" s="39">
        <f t="shared" si="7"/>
        <v>34</v>
      </c>
      <c r="H46" s="39">
        <f t="shared" si="7"/>
        <v>34</v>
      </c>
      <c r="I46" s="39">
        <f t="shared" si="7"/>
        <v>32</v>
      </c>
      <c r="J46" s="39">
        <f t="shared" si="7"/>
        <v>28</v>
      </c>
      <c r="K46" s="40">
        <f>K27+K41+K44+K32</f>
        <v>136</v>
      </c>
      <c r="L46" s="40">
        <f>L27+L41+L44+L32</f>
        <v>4080</v>
      </c>
    </row>
    <row r="47" spans="1:12" x14ac:dyDescent="0.25">
      <c r="A47" s="41">
        <v>1</v>
      </c>
      <c r="B47" s="42" t="s">
        <v>32</v>
      </c>
      <c r="C47" s="43">
        <v>2</v>
      </c>
      <c r="D47" s="43">
        <v>2</v>
      </c>
      <c r="E47" s="43">
        <v>2</v>
      </c>
      <c r="F47" s="43">
        <v>2</v>
      </c>
      <c r="G47" s="43">
        <v>2</v>
      </c>
      <c r="H47" s="43">
        <v>2</v>
      </c>
      <c r="I47" s="43">
        <v>2</v>
      </c>
      <c r="J47" s="43">
        <v>2</v>
      </c>
      <c r="K47" s="44">
        <f>SUM(C47:J47)/2</f>
        <v>8</v>
      </c>
      <c r="L47" s="44"/>
    </row>
    <row r="48" spans="1:12" ht="25.5" x14ac:dyDescent="0.25">
      <c r="A48" s="41">
        <v>2</v>
      </c>
      <c r="B48" s="42" t="s">
        <v>62</v>
      </c>
      <c r="C48" s="43"/>
      <c r="D48" s="43"/>
      <c r="E48" s="43"/>
      <c r="F48" s="43"/>
      <c r="G48" s="43"/>
      <c r="H48" s="43"/>
      <c r="I48" s="43"/>
      <c r="J48" s="43"/>
      <c r="K48" s="44">
        <v>10</v>
      </c>
      <c r="L48" s="44"/>
    </row>
    <row r="49" spans="1:12" x14ac:dyDescent="0.25">
      <c r="A49" s="2" t="s">
        <v>33</v>
      </c>
      <c r="B49" s="45"/>
      <c r="C49" s="46"/>
      <c r="D49" s="46"/>
      <c r="E49" s="46"/>
      <c r="F49" s="46"/>
      <c r="G49" s="46"/>
      <c r="H49" s="46"/>
      <c r="I49" s="46"/>
      <c r="J49" s="46"/>
      <c r="K49" s="47"/>
      <c r="L49" s="48"/>
    </row>
    <row r="50" spans="1:12" ht="15.75" thickBot="1" x14ac:dyDescent="0.3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15.75" thickBot="1" x14ac:dyDescent="0.3">
      <c r="A51" s="2"/>
      <c r="B51" s="70" t="s">
        <v>38</v>
      </c>
      <c r="C51" s="71" t="s">
        <v>39</v>
      </c>
      <c r="D51" s="72" t="s">
        <v>40</v>
      </c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73" t="s">
        <v>41</v>
      </c>
      <c r="C52" s="74"/>
      <c r="D52" s="75">
        <f>C52*40</f>
        <v>0</v>
      </c>
      <c r="E52" s="2"/>
      <c r="F52" s="2"/>
      <c r="G52" s="2"/>
      <c r="H52" s="2"/>
      <c r="I52" s="76"/>
      <c r="J52" s="2"/>
      <c r="K52" s="2"/>
      <c r="L52" s="2"/>
    </row>
    <row r="53" spans="1:12" x14ac:dyDescent="0.25">
      <c r="A53" s="2"/>
      <c r="B53" s="77" t="s">
        <v>42</v>
      </c>
      <c r="C53" s="78">
        <v>4</v>
      </c>
      <c r="D53" s="79">
        <f>C53*35</f>
        <v>140</v>
      </c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77" t="s">
        <v>43</v>
      </c>
      <c r="C54" s="78">
        <v>4</v>
      </c>
      <c r="D54" s="79">
        <f>C54*35</f>
        <v>140</v>
      </c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77" t="s">
        <v>44</v>
      </c>
      <c r="C55" s="88"/>
      <c r="D55" s="79">
        <f>C55*40</f>
        <v>0</v>
      </c>
      <c r="E55" s="2"/>
      <c r="F55" s="2"/>
      <c r="G55" s="2"/>
      <c r="H55" s="2"/>
      <c r="I55" s="2"/>
      <c r="J55" s="2"/>
      <c r="K55" s="2"/>
      <c r="L55" s="2"/>
    </row>
    <row r="56" spans="1:12" ht="15.75" thickBot="1" x14ac:dyDescent="0.3">
      <c r="A56" s="2"/>
      <c r="B56" s="80" t="s">
        <v>45</v>
      </c>
      <c r="C56" s="81">
        <f>SUM(C52:C55)</f>
        <v>8</v>
      </c>
      <c r="D56" s="82">
        <f>SUM(D52:D55)</f>
        <v>280</v>
      </c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93" t="s">
        <v>51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x14ac:dyDescent="0.25">
      <c r="A58" s="93" t="s">
        <v>52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x14ac:dyDescent="0.2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x14ac:dyDescent="0.25">
      <c r="A62" s="83"/>
      <c r="B62" s="83" t="s">
        <v>46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x14ac:dyDescent="0.25">
      <c r="A63" s="83"/>
      <c r="B63" s="83" t="s">
        <v>63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x14ac:dyDescent="0.25">
      <c r="A64" s="83"/>
      <c r="B64" s="83" t="s">
        <v>64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</sheetData>
  <mergeCells count="24">
    <mergeCell ref="C7:J7"/>
    <mergeCell ref="K7:K9"/>
    <mergeCell ref="L7:L9"/>
    <mergeCell ref="A4:B4"/>
    <mergeCell ref="A7:A9"/>
    <mergeCell ref="B7:B9"/>
    <mergeCell ref="A60:L60"/>
    <mergeCell ref="A27:B27"/>
    <mergeCell ref="A32:B32"/>
    <mergeCell ref="C8:D8"/>
    <mergeCell ref="E8:F8"/>
    <mergeCell ref="G8:H8"/>
    <mergeCell ref="I8:J8"/>
    <mergeCell ref="A45:B45"/>
    <mergeCell ref="A50:L50"/>
    <mergeCell ref="A57:L57"/>
    <mergeCell ref="A58:L58"/>
    <mergeCell ref="A10:L10"/>
    <mergeCell ref="A28:L28"/>
    <mergeCell ref="A33:L33"/>
    <mergeCell ref="A42:L42"/>
    <mergeCell ref="A44:B44"/>
    <mergeCell ref="A41:B4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Sybilski</dc:creator>
  <cp:lastModifiedBy>Mateusz Sybilski</cp:lastModifiedBy>
  <dcterms:created xsi:type="dcterms:W3CDTF">2019-08-26T13:39:53Z</dcterms:created>
  <dcterms:modified xsi:type="dcterms:W3CDTF">2019-08-26T14:34:58Z</dcterms:modified>
</cp:coreProperties>
</file>